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Sheet3!$A$1:$F$108</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l="1"/>
  <c r="F99"/>
  <c r="F98"/>
  <c r="F100" l="1"/>
  <c r="F103"/>
  <c r="F101"/>
  <c r="F102" s="1"/>
  <c r="F104" l="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<sst xmlns="http://schemas.openxmlformats.org/spreadsheetml/2006/main" count="202" uniqueCount="131">
  <si>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</si>
  <si>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</si>
  <si>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</si>
  <si>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</si>
  <si>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</si>
  <si>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</si>
  <si>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</si>
  <si>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</si>
  <si>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</si>
  <si>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</si>
  <si>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</si>
  <si>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</si>
  <si>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</si>
  <si>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</si>
  <si>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</si>
  <si>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</si>
  <si>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</si>
  <si>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</si>
  <si>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</si>
  <si>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</si>
  <si>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</si>
  <si>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</si>
  <si>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</si>
  <si>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</si>
  <si>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</si>
  <si>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</si>
  <si>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</si>
  <si>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</si>
  <si>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</si>
  <si>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</si>
  <si>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</si>
  <si>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</si>
  <si>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</si>
  <si>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</si>
  <si>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</si>
  <si>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</si>
  <si>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</si>
  <si>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</si>
  <si>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</si>
  <si>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</si>
  <si>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</si>
  <si>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</si>
  <si>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</si>
  <si>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</si>
  <si>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</si>
  <si>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</si>
  <si>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</si>
  <si>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</si>
  <si>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</si>
  <si>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</si>
  <si>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</si>
  <si>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</si>
  <si>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</si>
  <si>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</si>
  <si>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</si>
  <si>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</si>
  <si>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</si>
  <si>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</si>
  <si>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</si>
  <si>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</si>
  <si>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</si>
  <si>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</si>
  <si>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</si>
  <si>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</si>
  <si>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</si>
  <si>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</si>
  <si>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</si>
  <si>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</si>
  <si>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</si>
  <si>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</si>
  <si>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</si>
  <si>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</si>
  <si>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</si>
  <si>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</si>
  <si>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</si>
  <si>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</si>
  <si>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</si>
  <si>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</si>
  <si>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</si>
  <si>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</si>
  <si>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</si>
  <si>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</si>
  <si>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</si>
  <si>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</si>
  <si>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</si>
  <si>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</si>
  <si>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</si>
  <si>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</si>
  <si>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</si>
  <si>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</si>
  <si>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</si>
  <si>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</si>
  <si>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</si>
  <si>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</si>
  <si>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</si>
  <si>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</si>
  <si>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</si>
  <si>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</si>
  <si>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</si>
  <si>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</si>
  <si>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</si>
  <si>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</si>
  <si>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</si>
  <si>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</si>
  <si>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</si>
  <si>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</si>
  <si>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</si>
  <si>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</si>
  <si>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</si>
  <si>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</si>
  <si>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</si>
  <si>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</si>
  <si>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</si>
  <si>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</si>
  <si>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</si>
  <si>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</si>
  <si>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</si>
  <si>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</si>
  <si>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</si>
  <si>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</si>
  <si>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</si>
  <si>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</si>
  <si>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</si>
  <si>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</si>
  <si>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</si>
  <si>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</si>
  <si>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</si>
  <si>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</si>
  <si>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</si>
  <si>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</si>
  <si>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Sri Ganesh U.P. Vidyalaya IN WARD NO.10 UNDER BHATPARA MUNICIPALITY,NORTH 24 PARGANAS
 ( CT/PT) MODEL NO  - F  CIVIL WORKS (ULB Model)
TOILET SEATS - 2 NOS AND URINAL - 3 NOS</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</si>
</sst>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100" zoomScale="130" zoomScaleSheetLayoutView="130" workbookViewId="0">
      <selection activeCell="A109" sqref="A109:XFD204"/>
    </sheetView>
  </sheetViews>
  <sheetFormatPr defaultRowHeight="15"/>
  <cols>
    <col min="1" max="1" width="3.85546875" customWidth="1"/>
    <col min="2" max="2" width="45.42578125" customWidth="1"/>
    <col min="3" max="3" width="9.140625" customWidth="1"/>
    <col min="4" max="4" width="7.140625" customWidth="1"/>
    <col min="5" max="5" width="9.140625" customWidth="1"/>
    <col min="6" max="6" width="14.85546875" customWidth="1"/>
    <col min="7" max="7" width="9.5703125" bestFit="1" customWidth="1"/>
  </cols>
  <sheetData>
    <row r="1" spans="1:9" ht="63" customHeight="1">
      <c r="A1" s="58" t="s">
        <v>130</v>
      </c>
      <c r="B1" s="59"/>
      <c r="C1" s="59"/>
      <c r="D1" s="59"/>
      <c r="E1" s="59"/>
      <c r="F1" s="59"/>
    </row>
    <row r="2" spans="1:9" ht="25.5">
      <c r="A2" s="48"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5.6509999999999998</v>
      </c>
      <c r="D7" s="12">
        <v>5809.02</v>
      </c>
      <c r="E7" s="6" t="s">
        <v>8</v>
      </c>
      <c r="F7" s="4">
        <f t="shared" si="0"/>
        <v>32826.772020000004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49">
        <v>7248</v>
      </c>
      <c r="E90" s="50" t="s">
        <v>27</v>
      </c>
      <c r="F90" s="4">
        <f>C90*D90</f>
        <v>14496</v>
      </c>
    </row>
    <row r="91" spans="1:6" ht="270.75" customHeight="1">
      <c r="A91" s="33">
        <f t="shared" si="4"/>
        <v>88</v>
      </c>
      <c r="B91" s="1" t="s">
        <v>67</v>
      </c>
      <c r="C91" s="4">
        <v>1</v>
      </c>
      <c r="D91" s="51">
        <v>48162</v>
      </c>
      <c r="E91" s="50" t="s">
        <v>27</v>
      </c>
      <c r="F91" s="4">
        <f t="shared" si="3"/>
        <v>48162</v>
      </c>
    </row>
    <row r="92" spans="1:6" ht="260.25" customHeight="1">
      <c r="A92" s="33">
        <f t="shared" si="4"/>
        <v>89</v>
      </c>
      <c r="B92" s="1" t="s">
        <v>68</v>
      </c>
      <c r="C92" s="4">
        <v>1</v>
      </c>
      <c r="D92" s="51">
        <v>16621</v>
      </c>
      <c r="E92" s="50" t="s">
        <v>27</v>
      </c>
      <c r="F92" s="4">
        <f t="shared" si="3"/>
        <v>16621</v>
      </c>
    </row>
    <row r="93" spans="1:6" ht="65.25" customHeight="1">
      <c r="A93" s="33">
        <f t="shared" si="4"/>
        <v>90</v>
      </c>
      <c r="B93" s="1" t="s">
        <v>69</v>
      </c>
      <c r="C93" s="49">
        <v>2</v>
      </c>
      <c r="D93" s="49">
        <v>430</v>
      </c>
      <c r="E93" s="50" t="s">
        <v>27</v>
      </c>
      <c r="F93" s="4">
        <f t="shared" si="3"/>
        <v>860</v>
      </c>
    </row>
    <row r="94" spans="1:6" ht="66.75" customHeight="1">
      <c r="A94" s="33">
        <f t="shared" si="4"/>
        <v>91</v>
      </c>
      <c r="B94" s="38"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2"/>
      <c r="F97" s="44">
        <f>SUM(F3:F96)</f>
        <v>575859.96065000002</v>
      </c>
      <c r="G97" s="43"/>
    </row>
    <row r="98" spans="1:7">
      <c r="A98" s="33"/>
      <c r="B98" s="52" t="s">
        <v>72</v>
      </c>
      <c r="C98" s="53"/>
      <c r="D98" s="30">
        <v>0.09</v>
      </c>
      <c r="E98" s="40"/>
      <c r="F98" s="45">
        <f>F97*9%</f>
        <v>51827.396458499999</v>
      </c>
    </row>
    <row r="99" spans="1:7">
      <c r="A99" s="31"/>
      <c r="B99" s="52" t="s">
        <v>73</v>
      </c>
      <c r="C99" s="53"/>
      <c r="D99" s="30">
        <v>0.09</v>
      </c>
      <c r="E99" s="40"/>
      <c r="F99" s="45">
        <f>F97*9%</f>
        <v>51827.396458499999</v>
      </c>
    </row>
    <row r="100" spans="1:7">
      <c r="A100" s="31"/>
      <c r="B100" s="55" t="s">
        <v>74</v>
      </c>
      <c r="C100" s="54"/>
      <c r="D100" s="53"/>
      <c r="E100" s="40"/>
      <c r="F100" s="44">
        <f>SUM(F97:F99)</f>
        <v>679514.75356699992</v>
      </c>
      <c r="G100" s="43"/>
    </row>
    <row r="101" spans="1:7">
      <c r="A101" s="31"/>
      <c r="B101" s="52" t="s">
        <v>100</v>
      </c>
      <c r="C101" s="53"/>
      <c r="D101" s="30">
        <v>0.01</v>
      </c>
      <c r="E101" s="40"/>
      <c r="F101" s="45">
        <f>F100*1%</f>
        <v>6795.1475356699993</v>
      </c>
    </row>
    <row r="102" spans="1:7">
      <c r="A102" s="31"/>
      <c r="B102" s="52" t="s">
        <v>101</v>
      </c>
      <c r="C102" s="54"/>
      <c r="D102" s="53"/>
      <c r="E102" s="41"/>
      <c r="F102" s="44">
        <f>SUM(F100:F101)</f>
        <v>686309.90110266989</v>
      </c>
      <c r="G102" s="43"/>
    </row>
    <row r="103" spans="1:7">
      <c r="A103" s="31"/>
      <c r="B103" s="55" t="s">
        <v>75</v>
      </c>
      <c r="C103" s="54"/>
      <c r="D103" s="53"/>
      <c r="E103" s="40"/>
      <c r="F103" s="45">
        <f>F100*3%</f>
        <v>20385.442607009998</v>
      </c>
    </row>
    <row r="104" spans="1:7">
      <c r="A104" s="31"/>
      <c r="B104" s="52" t="s">
        <v>76</v>
      </c>
      <c r="C104" s="54"/>
      <c r="D104" s="53"/>
      <c r="E104" s="40"/>
      <c r="F104" s="45">
        <f>SUM(F102:F103)</f>
        <v>706695.3437096799</v>
      </c>
      <c r="G104" s="43"/>
    </row>
    <row r="105" spans="1:7" ht="16.5" thickBot="1">
      <c r="A105" s="37"/>
      <c r="B105" s="60" t="s">
        <v>77</v>
      </c>
      <c r="C105" s="56"/>
      <c r="D105" s="57"/>
      <c r="E105" s="47"/>
      <c r="F105" s="46">
        <f>ROUND(F104,0)</f>
        <v>706695</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2025-08-11T10:51:48Z</dcterms:modified>
</cp:coreProperties>
</file>