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<sst xmlns="http://schemas.openxmlformats.org/spreadsheetml/2006/main" count="881" uniqueCount="382">
  <si>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</si>
  <si>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</si>
  <si>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</si>
  <si>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</si>
  <si>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</si>
  <si>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</si>
  <si>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</si>
  <si>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</si>
  <si>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</si>
  <si>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</si>
  <si>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</si>
  <si>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</si>
  <si>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</si>
  <si>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</si>
  <si>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</si>
  <si>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</si>
  <si>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</si>
  <si>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</si>
  <si>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</si>
  <si>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</si>
  <si>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</si>
  <si>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</si>
  <si>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</si>
  <si>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</si>
  <si>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</si>
  <si>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</si>
  <si>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</si>
  <si>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</si>
  <si>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</si>
  <si>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</si>
  <si>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</si>
  <si>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</si>
  <si>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</si>
  <si>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</si>
  <si>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</si>
  <si>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</si>
  <si>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</si>
  <si>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</si>
  <si>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</si>
  <si>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</si>
  <si>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</si>
  <si>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</si>
  <si>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</si>
  <si>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</si>
  <si>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</si>
  <si>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</si>
  <si>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</si>
  <si>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</si>
  <si>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</si>
  <si>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</si>
  <si>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</si>
  <si>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</si>
  <si>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</si>
  <si>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</si>
  <si>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</si>
  <si>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</si>
  <si>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</si>
  <si>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</si>
  <si>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</si>
  <si>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</si>
  <si>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</si>
  <si>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</si>
  <si>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</si>
  <si>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</si>
  <si>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</si>
  <si>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</si>
  <si>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</si>
  <si>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</si>
  <si>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</si>
  <si>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</si>
  <si>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</si>
  <si>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</si>
  <si>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</si>
  <si>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</si>
  <si>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</si>
  <si>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</si>
  <si>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</si>
  <si>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</si>
  <si>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</si>
  <si>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</si>
  <si>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</si>
  <si>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</si>
  <si>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</si>
  <si>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</si>
  <si>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</si>
  <si>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</si>
  <si>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</si>
  <si>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</si>
  <si>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</si>
  <si>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</si>
  <si>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</si>
  <si>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</si>
  <si>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</si>
  <si>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</si>
  <si>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</si>
  <si>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</si>
  <si>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</si>
  <si>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</si>
  <si>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</si>
  <si>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</si>
  <si>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</si>
  <si>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</si>
  <si>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</si>
  <si>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</si>
  <si>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</si>
  <si>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</si>
  <si>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</si>
  <si>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</si>
  <si>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</si>
  <si>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</si>
  <si>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</si>
  <si>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</si>
  <si>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</si>
  <si>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</si>
  <si>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</si>
  <si>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</si>
  <si>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</si>
  <si>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</si>
  <si>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</si>
  <si>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</si>
  <si>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</si>
  <si>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</si>
  <si>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</si>
  <si>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</si>
  <si>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</si>
  <si>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</si>
  <si>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</si>
  <si>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</si>
  <si>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</si>
  <si>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</si>
  <si>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</si>
  <si>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</si>
  <si>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</si>
  <si>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</si>
  <si>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</si>
  <si>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</si>
  <si>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</si>
  <si>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</si>
  <si>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</si>
  <si>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</si>
  <si>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</si>
  <si>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</si>
  <si>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</si>
  <si>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</si>
  <si>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</si>
  <si>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</si>
  <si>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</si>
  <si>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</si>
  <si>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</si>
  <si>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</si>
  <si>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</si>
  <si>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</si>
  <si>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</si>
  <si>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</si>
  <si>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</si>
  <si>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</si>
  <si>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</si>
  <si>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</si>
  <si>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</si>
  <si>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</si>
  <si>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</si>
  <si>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</si>
  <si>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</si>
  <si>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</si>
  <si>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</si>
  <si>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</si>
  <si>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</si>
  <si>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</si>
  <si>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</si>
  <si>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</si>
  <si>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</si>
  <si>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</si>
  <si>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</si>
  <si>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</si>
  <si>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</si>
  <si>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</si>
  <si>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</si>
  <si>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</si>
  <si>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</si>
  <si>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</si>
  <si>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</si>
  <si>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</si>
  <si>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</si>
  <si>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</si>
  <si>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</si>
  <si>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</si>
  <si>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</si>
  <si>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</si>
  <si>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</si>
  <si>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</si>
  <si>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</si>
  <si>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</si>
  <si>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</si>
  <si>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</si>
  <si>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</si>
  <si>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</si>
  <si>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</si>
  <si>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</si>
  <si>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</si>
  <si>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</si>
  <si>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</si>
  <si>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</si>
  <si>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</si>
  <si>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</si>
  <si>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</si>
  <si>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</si>
  <si>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</si>
  <si>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</si>
  <si>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</si>
  <si>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</si>
  <si>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</si>
  <si>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</si>
  <si>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</si>
  <si>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</si>
  <si>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</si>
  <si>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</si>
  <si>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</si>
  <si>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</si>
  <si>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</si>
  <si>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</si>
  <si>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</si>
  <si>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</si>
  <si>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</si>
  <si>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</si>
  <si>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</si>
  <si>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</si>
  <si>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</si>
  <si>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</si>
  <si>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</si>
  <si>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</si>
  <si>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</si>
  <si>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</si>
  <si>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</si>
  <si>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</si>
  <si>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</si>
  <si>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</si>
  <si>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</si>
  <si>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</si>
  <si>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</si>
  <si>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</si>
  <si>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</si>
  <si>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</si>
  <si>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</si>
  <si>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</si>
  <si>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</si>
  <si>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</si>
  <si>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</si>
  <si>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</si>
  <si>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</si>
  <si>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</si>
  <si>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</si>
  <si>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</si>
  <si>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</si>
  <si>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</si>
  <si>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</si>
  <si>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</si>
  <si>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</si>
  <si>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</si>
  <si>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</si>
  <si>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</si>
  <si>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</si>
  <si>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</si>
  <si>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</si>
  <si>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</si>
  <si>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</si>
  <si>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</si>
  <si>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</si>
  <si>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</si>
  <si>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</si>
  <si>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</si>
  <si>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</si>
  <si>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</si>
  <si>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</si>
  <si>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</si>
  <si>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</si>
  <si>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</si>
  <si>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</si>
  <si>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</si>
  <si>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</si>
  <si>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</si>
  <si>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</si>
  <si>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</si>
  <si>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</si>
  <si>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</si>
  <si>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</si>
  <si>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</si>
  <si>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</si>
  <si>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</si>
  <si>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</si>
  <si>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</si>
  <si>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</si>
  <si>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</si>
  <si>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</si>
  <si>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</si>
  <si>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</si>
  <si>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</si>
  <si>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</si>
  <si>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</si>
  <si>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</si>
  <si>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</si>
  <si>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</si>
  <si>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</si>
  <si>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</si>
  <si>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</si>
  <si>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</si>
  <si>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</si>
  <si>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</si>
  <si>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</si>
  <si>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</si>
  <si>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</si>
  <si>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</si>
  <si>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</si>
  <si>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</si>
  <si>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</si>
  <si>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</si>
  <si>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</si>
  <si>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</si>
  <si>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</si>
  <si>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</si>
  <si>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</si>
  <si>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</si>
  <si>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</si>
  <si>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</si>
  <si>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</si>
  <si>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</si>
  <si>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</si>
  <si>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</si>
  <si>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</si>
  <si>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</si>
  <si>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</si>
  <si>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</si>
  <si>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</si>
  <si>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</si>
  <si>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</si>
  <si>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</si>
  <si>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</si>
  <si>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</si>
  <si>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</si>
  <si>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</si>
  <si>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</si>
  <si>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</si>
  <si>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</si>
  <si>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</si>
  <si>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</si>
  <si>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</si>
  <si>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</si>
  <si>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</si>
  <si>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</si>
  <si>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</si>
  <si>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</si>
  <si>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</si>
  <si>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</si>
  <si>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</si>
  <si>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</si>
  <si>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</si>
  <si>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</si>
  <si>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</si>
  <si>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</si>
  <si>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</si>
  <si>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</si>
  <si>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</si>
  <si>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</si>
  <si>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</si>
  <si>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</si>
  <si>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</si>
  <si>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</si>
  <si>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</si>
  <si>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</si>
  <si>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</si>
  <si>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</si>
  <si>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</si>
  <si>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</si>
  <si>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</si>
  <si>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</si>
  <si>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</si>
  <si>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</si>
  <si>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</si>
  <si>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</si>
  <si>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</si>
  <si>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</si>
  <si>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r>
      <t xml:space="preserve">     </t>
    </r>
    <r>
      <rPr>
        <b/>
        <sz val="12"/>
        <color theme="1"/>
        <rFont val="Cambria"/>
        <family val="1"/>
        <scheme val="major"/>
      </rPr>
      <t xml:space="preserve">        ESTIMATE FOR  CONSTRUCTION  OF  COMMUNITY TOILET AT BESIDE COMMUNITY HALL,WARD NO-05,MOUZA -SAINTHIA,JL NO-95,PLOT NO-4143 UNDER  SAINTHIA  MUNICIPALITY OF WEST BENGAL (MODEL NO - F)
       TOILET SEATS -2 NOS AND URINAL- 3 NOS  </t>
    </r>
  </si>
  <si>
    <t xml:space="preserve">                               ESTIMATE FOR  CONSTRUCTION  OF  COMMUNITY TOILET AT BESIDE COMMUNITY HALL,WARD NO-05,MOUZA -SAINTHIA,JL NO-95,PLOT NO-4143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</si>
</sst>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6">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44" fillId="0" borderId="0" xfId="0" applyFont="1" applyAlignment="1"/>
    <xf numFmtId="0" fontId="45"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center" wrapText="1"/>
    </xf>
    <xf numFmtId="0" fontId="39" fillId="0" borderId="23" xfId="0" applyFont="1" applyFill="1" applyBorder="1" applyAlignment="1">
      <alignment horizontal="center" vertical="center"/>
    </xf>
    <xf numFmtId="0" fontId="27" fillId="0" borderId="9" xfId="0" applyFont="1" applyFill="1" applyBorder="1" applyAlignment="1">
      <alignment horizontal="center" vertical="top" wrapText="1"/>
    </xf>
    <xf numFmtId="0" fontId="39" fillId="0" borderId="22" xfId="0" applyFont="1" applyFill="1" applyBorder="1" applyAlignment="1">
      <alignment horizontal="center" vertical="center" wrapText="1"/>
    </xf>
    <xf numFmtId="0" fontId="39" fillId="0" borderId="22"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9" t="s">
        <v>156</v>
      </c>
      <c r="B1" s="190"/>
      <c r="C1" s="190"/>
      <c r="D1" s="190"/>
      <c r="E1" s="190"/>
      <c r="F1" s="190"/>
      <c r="G1" s="190"/>
      <c r="H1" s="190"/>
      <c r="I1" s="190"/>
      <c r="J1" s="190"/>
      <c r="K1" s="190"/>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4" t="s">
        <v>72</v>
      </c>
      <c r="C152" s="185"/>
      <c r="D152" s="185"/>
      <c r="E152" s="185"/>
      <c r="F152" s="185"/>
      <c r="G152" s="185"/>
      <c r="H152" s="186"/>
      <c r="I152" s="33">
        <v>0.09</v>
      </c>
      <c r="J152" s="54"/>
      <c r="K152" s="104">
        <f>K151*9%</f>
        <v>49353.235126199987</v>
      </c>
    </row>
    <row r="153" spans="1:11">
      <c r="A153" s="1"/>
      <c r="B153" s="184" t="s">
        <v>73</v>
      </c>
      <c r="C153" s="185"/>
      <c r="D153" s="185"/>
      <c r="E153" s="185"/>
      <c r="F153" s="185"/>
      <c r="G153" s="185"/>
      <c r="H153" s="186"/>
      <c r="I153" s="33">
        <v>0.09</v>
      </c>
      <c r="J153" s="54"/>
      <c r="K153" s="104">
        <f>K151*9%</f>
        <v>49353.235126199987</v>
      </c>
    </row>
    <row r="154" spans="1:11">
      <c r="A154" s="1"/>
      <c r="B154" s="188" t="s">
        <v>74</v>
      </c>
      <c r="C154" s="187"/>
      <c r="D154" s="187"/>
      <c r="E154" s="187"/>
      <c r="F154" s="187"/>
      <c r="G154" s="187"/>
      <c r="H154" s="187"/>
      <c r="I154" s="186"/>
      <c r="J154" s="54"/>
      <c r="K154" s="104">
        <f>K151+K152+K153</f>
        <v>647075.74943239987</v>
      </c>
    </row>
    <row r="155" spans="1:11">
      <c r="A155" s="1"/>
      <c r="B155" s="184" t="s">
        <v>154</v>
      </c>
      <c r="C155" s="185"/>
      <c r="D155" s="185"/>
      <c r="E155" s="185"/>
      <c r="F155" s="185"/>
      <c r="G155" s="185"/>
      <c r="H155" s="186"/>
      <c r="I155" s="33">
        <v>0.01</v>
      </c>
      <c r="J155" s="54"/>
      <c r="K155" s="104">
        <f>K154*1%</f>
        <v>6470.7574943239988</v>
      </c>
    </row>
    <row r="156" spans="1:11">
      <c r="A156" s="1"/>
      <c r="B156" s="184" t="s">
        <v>148</v>
      </c>
      <c r="C156" s="185"/>
      <c r="D156" s="185"/>
      <c r="E156" s="185"/>
      <c r="F156" s="185"/>
      <c r="G156" s="185"/>
      <c r="H156" s="187"/>
      <c r="I156" s="186"/>
      <c r="J156" s="56"/>
      <c r="K156" s="105">
        <f>SUM(K154:K155)</f>
        <v>653546.50692672387</v>
      </c>
    </row>
    <row r="157" spans="1:11">
      <c r="A157" s="1"/>
      <c r="B157" s="188" t="s">
        <v>75</v>
      </c>
      <c r="C157" s="187"/>
      <c r="D157" s="187"/>
      <c r="E157" s="187"/>
      <c r="F157" s="187"/>
      <c r="G157" s="187"/>
      <c r="H157" s="187"/>
      <c r="I157" s="186"/>
      <c r="J157" s="54"/>
      <c r="K157" s="104">
        <f>K156*3%</f>
        <v>19606.395207801714</v>
      </c>
    </row>
    <row r="158" spans="1:11">
      <c r="A158" s="45"/>
      <c r="B158" s="191" t="s">
        <v>149</v>
      </c>
      <c r="C158" s="192"/>
      <c r="D158" s="192"/>
      <c r="E158" s="192"/>
      <c r="F158" s="192"/>
      <c r="G158" s="192"/>
      <c r="H158" s="193"/>
      <c r="I158" s="194"/>
      <c r="J158" s="54"/>
      <c r="K158" s="104">
        <f>SUM(K156:K157)</f>
        <v>673152.90213452559</v>
      </c>
    </row>
    <row r="159" spans="1:11" ht="16.5" thickBot="1">
      <c r="A159" s="48"/>
      <c r="B159" s="183" t="s">
        <v>121</v>
      </c>
      <c r="C159" s="183"/>
      <c r="D159" s="183"/>
      <c r="E159" s="183"/>
      <c r="F159" s="183"/>
      <c r="G159" s="183"/>
      <c r="H159" s="183"/>
      <c r="I159" s="183"/>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9" t="s">
        <v>156</v>
      </c>
      <c r="B1" s="190"/>
      <c r="C1" s="190"/>
      <c r="D1" s="190"/>
      <c r="E1" s="190"/>
      <c r="F1" s="190"/>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4" t="s">
        <v>72</v>
      </c>
      <c r="C98" s="186"/>
      <c r="D98" s="33">
        <v>0.09</v>
      </c>
      <c r="E98" s="54"/>
      <c r="F98" s="54">
        <v>52384</v>
      </c>
    </row>
    <row r="99" spans="1:6">
      <c r="A99" s="34"/>
      <c r="B99" s="184" t="s">
        <v>73</v>
      </c>
      <c r="C99" s="186"/>
      <c r="D99" s="33">
        <v>0.09</v>
      </c>
      <c r="E99" s="54"/>
      <c r="F99" s="54">
        <v>52384</v>
      </c>
    </row>
    <row r="100" spans="1:6">
      <c r="A100" s="34"/>
      <c r="B100" s="188" t="s">
        <v>74</v>
      </c>
      <c r="C100" s="187"/>
      <c r="D100" s="186"/>
      <c r="E100" s="54"/>
      <c r="F100" s="54">
        <f>SUM(F97:F99)</f>
        <v>685804.63494999986</v>
      </c>
    </row>
    <row r="101" spans="1:6">
      <c r="A101" s="34"/>
      <c r="B101" s="184" t="s">
        <v>116</v>
      </c>
      <c r="C101" s="186"/>
      <c r="D101" s="33">
        <v>0.01</v>
      </c>
      <c r="E101" s="54"/>
      <c r="F101" s="54">
        <v>6868</v>
      </c>
    </row>
    <row r="102" spans="1:6">
      <c r="A102" s="34"/>
      <c r="B102" s="184" t="s">
        <v>117</v>
      </c>
      <c r="C102" s="187"/>
      <c r="D102" s="186"/>
      <c r="E102" s="56"/>
      <c r="F102" s="56">
        <v>669713</v>
      </c>
    </row>
    <row r="103" spans="1:6">
      <c r="A103" s="34"/>
      <c r="B103" s="188" t="s">
        <v>75</v>
      </c>
      <c r="C103" s="187"/>
      <c r="D103" s="186"/>
      <c r="E103" s="54"/>
      <c r="F103" s="54">
        <v>20091</v>
      </c>
    </row>
    <row r="104" spans="1:6">
      <c r="A104" s="34"/>
      <c r="B104" s="184" t="s">
        <v>76</v>
      </c>
      <c r="C104" s="187"/>
      <c r="D104" s="186"/>
      <c r="E104" s="54"/>
      <c r="F104" s="54">
        <v>689804.05</v>
      </c>
    </row>
    <row r="105" spans="1:6" ht="16.5" thickBot="1">
      <c r="A105" s="40"/>
      <c r="B105" s="195" t="s">
        <v>77</v>
      </c>
      <c r="C105" s="196"/>
      <c r="D105" s="197"/>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8" t="s">
        <v>380</v>
      </c>
      <c r="B1" s="199"/>
      <c r="C1" s="199"/>
      <c r="D1" s="199"/>
      <c r="E1" s="199"/>
      <c r="F1" s="199"/>
      <c r="G1" s="199"/>
      <c r="H1" s="199"/>
      <c r="I1" s="199"/>
    </row>
    <row r="2" spans="1:9" ht="41.25" customHeight="1">
      <c r="A2" s="200" t="s">
        <v>358</v>
      </c>
      <c r="B2" s="200"/>
      <c r="C2" s="200"/>
      <c r="D2" s="200"/>
      <c r="E2" s="200"/>
      <c r="F2" s="200"/>
      <c r="G2" s="200"/>
      <c r="H2" s="200"/>
      <c r="I2" s="200"/>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K108"/>
  <sheetViews>
    <sheetView tabSelected="1"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11" ht="62.25" customHeight="1">
      <c r="A1" s="201" t="s">
        <v>381</v>
      </c>
      <c r="B1" s="202"/>
      <c r="C1" s="202"/>
      <c r="D1" s="202"/>
      <c r="E1" s="202"/>
      <c r="F1" s="202"/>
      <c r="G1" s="202"/>
    </row>
    <row r="2" spans="1:11" ht="39.75" customHeight="1">
      <c r="A2" s="209" t="s">
        <v>358</v>
      </c>
      <c r="B2" s="209"/>
      <c r="C2" s="209"/>
      <c r="D2" s="209"/>
      <c r="E2" s="209"/>
      <c r="F2" s="209"/>
      <c r="G2" s="209"/>
    </row>
    <row r="3" spans="1:11" ht="38.25">
      <c r="A3" s="181" t="s">
        <v>0</v>
      </c>
      <c r="B3" s="8" t="s">
        <v>1</v>
      </c>
      <c r="C3" s="8" t="s">
        <v>182</v>
      </c>
      <c r="D3" s="182" t="s">
        <v>187</v>
      </c>
      <c r="E3" s="182" t="s">
        <v>175</v>
      </c>
      <c r="F3" s="182" t="s">
        <v>176</v>
      </c>
      <c r="G3" s="182" t="s">
        <v>177</v>
      </c>
      <c r="K3" s="179"/>
    </row>
    <row r="4" spans="1:11" s="178" customFormat="1" ht="102.75" customHeight="1">
      <c r="A4" s="177">
        <v>1</v>
      </c>
      <c r="B4" s="156" t="s">
        <v>364</v>
      </c>
      <c r="C4" s="156"/>
      <c r="D4" s="164">
        <v>5.8159999999999998</v>
      </c>
      <c r="E4" s="165">
        <v>119.27</v>
      </c>
      <c r="F4" s="166" t="s">
        <v>12</v>
      </c>
      <c r="G4" s="165">
        <f>D4*E4</f>
        <v>693.67431999999997</v>
      </c>
      <c r="K4" s="180"/>
    </row>
    <row r="5" spans="1:11" s="178" customFormat="1" ht="87" customHeight="1">
      <c r="A5" s="177">
        <v>2</v>
      </c>
      <c r="B5" s="156" t="s">
        <v>359</v>
      </c>
      <c r="C5" s="156"/>
      <c r="D5" s="164">
        <v>1.163</v>
      </c>
      <c r="E5" s="165">
        <v>77.540000000000006</v>
      </c>
      <c r="F5" s="166" t="s">
        <v>151</v>
      </c>
      <c r="G5" s="165">
        <f t="shared" ref="G5:G20" si="0">D5*E5</f>
        <v>90.179020000000008</v>
      </c>
    </row>
    <row r="6" spans="1:11" s="178" customFormat="1" ht="84">
      <c r="A6" s="177">
        <v>3</v>
      </c>
      <c r="B6" s="156" t="s">
        <v>360</v>
      </c>
      <c r="C6" s="156"/>
      <c r="D6" s="164">
        <v>4.4530000000000003</v>
      </c>
      <c r="E6" s="165">
        <v>572.54999999999995</v>
      </c>
      <c r="F6" s="166" t="s">
        <v>12</v>
      </c>
      <c r="G6" s="165">
        <f>D6*E6</f>
        <v>2549.5651499999999</v>
      </c>
    </row>
    <row r="7" spans="1:11" s="178" customFormat="1" ht="48">
      <c r="A7" s="177">
        <v>4</v>
      </c>
      <c r="B7" s="156" t="s">
        <v>365</v>
      </c>
      <c r="C7" s="156"/>
      <c r="D7" s="164">
        <v>21.71</v>
      </c>
      <c r="E7" s="165">
        <v>266</v>
      </c>
      <c r="F7" s="166" t="s">
        <v>188</v>
      </c>
      <c r="G7" s="165">
        <f>D7*E7</f>
        <v>5774.8600000000006</v>
      </c>
    </row>
    <row r="8" spans="1:11" s="178" customFormat="1" ht="69" customHeight="1">
      <c r="A8" s="177">
        <v>5</v>
      </c>
      <c r="B8" s="156" t="s">
        <v>361</v>
      </c>
      <c r="C8" s="156"/>
      <c r="D8" s="164">
        <v>7.5190000000000001</v>
      </c>
      <c r="E8" s="165">
        <v>4846.4799999999996</v>
      </c>
      <c r="F8" s="166" t="s">
        <v>12</v>
      </c>
      <c r="G8" s="165">
        <f t="shared" si="0"/>
        <v>36440.683119999994</v>
      </c>
    </row>
    <row r="9" spans="1:11" s="178" customFormat="1" ht="89.25" customHeight="1">
      <c r="A9" s="177">
        <v>6</v>
      </c>
      <c r="B9" s="156" t="s">
        <v>338</v>
      </c>
      <c r="C9" s="156"/>
      <c r="D9" s="164">
        <v>2.4340000000000002</v>
      </c>
      <c r="E9" s="165">
        <v>4105.5200000000004</v>
      </c>
      <c r="F9" s="166" t="s">
        <v>188</v>
      </c>
      <c r="G9" s="165">
        <f>D9*E9</f>
        <v>9992.835680000002</v>
      </c>
    </row>
    <row r="10" spans="1:11" s="178" customFormat="1" ht="139.5" customHeight="1">
      <c r="A10" s="177">
        <v>7</v>
      </c>
      <c r="B10" s="156" t="s">
        <v>339</v>
      </c>
      <c r="C10" s="156"/>
      <c r="D10" s="164">
        <v>4.5439999999999996</v>
      </c>
      <c r="E10" s="165">
        <v>173</v>
      </c>
      <c r="F10" s="166" t="s">
        <v>188</v>
      </c>
      <c r="G10" s="165">
        <f>D10*E10</f>
        <v>786.11199999999997</v>
      </c>
    </row>
    <row r="11" spans="1:11" s="178" customFormat="1" ht="72">
      <c r="A11" s="177">
        <v>8</v>
      </c>
      <c r="B11" s="156" t="s">
        <v>340</v>
      </c>
      <c r="C11" s="156"/>
      <c r="D11" s="164">
        <v>27</v>
      </c>
      <c r="E11" s="165">
        <v>584.53</v>
      </c>
      <c r="F11" s="166" t="s">
        <v>10</v>
      </c>
      <c r="G11" s="165">
        <f t="shared" si="0"/>
        <v>15782.31</v>
      </c>
    </row>
    <row r="12" spans="1:11" s="178" customFormat="1" ht="48">
      <c r="A12" s="177">
        <v>9</v>
      </c>
      <c r="B12" s="156" t="s">
        <v>341</v>
      </c>
      <c r="C12" s="156"/>
      <c r="D12" s="164">
        <v>37.869999999999997</v>
      </c>
      <c r="E12" s="165">
        <v>24</v>
      </c>
      <c r="F12" s="166" t="s">
        <v>94</v>
      </c>
      <c r="G12" s="165">
        <f>D12*E12</f>
        <v>908.87999999999988</v>
      </c>
    </row>
    <row r="13" spans="1:11" s="178" customFormat="1" ht="99.75" customHeight="1">
      <c r="A13" s="177">
        <v>10</v>
      </c>
      <c r="B13" s="156" t="s">
        <v>284</v>
      </c>
      <c r="C13" s="156"/>
      <c r="D13" s="164">
        <v>10.555</v>
      </c>
      <c r="E13" s="165">
        <v>205</v>
      </c>
      <c r="F13" s="166" t="s">
        <v>188</v>
      </c>
      <c r="G13" s="165">
        <f>D13*E13</f>
        <v>2163.7750000000001</v>
      </c>
    </row>
    <row r="14" spans="1:11" s="178" customFormat="1" ht="159" customHeight="1">
      <c r="A14" s="177">
        <v>11</v>
      </c>
      <c r="B14" s="156" t="s">
        <v>285</v>
      </c>
      <c r="C14" s="156"/>
      <c r="D14" s="164">
        <v>26.058</v>
      </c>
      <c r="E14" s="165">
        <v>363</v>
      </c>
      <c r="F14" s="166" t="s">
        <v>188</v>
      </c>
      <c r="G14" s="165">
        <f>D14*E14</f>
        <v>9459.0540000000001</v>
      </c>
    </row>
    <row r="15" spans="1:11" s="178" customFormat="1" ht="134.25" customHeight="1">
      <c r="A15" s="177">
        <v>12</v>
      </c>
      <c r="B15" s="156" t="s">
        <v>286</v>
      </c>
      <c r="C15" s="156"/>
      <c r="D15" s="164">
        <v>13.7</v>
      </c>
      <c r="E15" s="165">
        <v>269</v>
      </c>
      <c r="F15" s="166" t="s">
        <v>188</v>
      </c>
      <c r="G15" s="165">
        <f>D15*E15</f>
        <v>3685.2999999999997</v>
      </c>
    </row>
    <row r="16" spans="1:11"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3" t="s">
        <v>72</v>
      </c>
      <c r="C99" s="204"/>
      <c r="D99" s="205"/>
      <c r="E99" s="169">
        <v>0.09</v>
      </c>
      <c r="F99" s="170"/>
      <c r="G99" s="174">
        <f>G98*9%</f>
        <v>49353.393914999993</v>
      </c>
    </row>
    <row r="100" spans="1:7">
      <c r="A100" s="1"/>
      <c r="B100" s="203" t="s">
        <v>73</v>
      </c>
      <c r="C100" s="204"/>
      <c r="D100" s="205"/>
      <c r="E100" s="169">
        <v>0.09</v>
      </c>
      <c r="F100" s="170"/>
      <c r="G100" s="174">
        <f>G98*9%</f>
        <v>49353.393914999993</v>
      </c>
    </row>
    <row r="101" spans="1:7">
      <c r="A101" s="1"/>
      <c r="B101" s="206" t="s">
        <v>74</v>
      </c>
      <c r="C101" s="207"/>
      <c r="D101" s="207"/>
      <c r="E101" s="205"/>
      <c r="F101" s="170"/>
      <c r="G101" s="174">
        <f>G98+G99+G100</f>
        <v>647077.83132999996</v>
      </c>
    </row>
    <row r="102" spans="1:7">
      <c r="A102" s="1"/>
      <c r="B102" s="203" t="s">
        <v>154</v>
      </c>
      <c r="C102" s="204"/>
      <c r="D102" s="205"/>
      <c r="E102" s="169">
        <v>0.01</v>
      </c>
      <c r="F102" s="170"/>
      <c r="G102" s="174">
        <f>G101*1%</f>
        <v>6470.7783132999994</v>
      </c>
    </row>
    <row r="103" spans="1:7">
      <c r="A103" s="1"/>
      <c r="B103" s="203" t="s">
        <v>148</v>
      </c>
      <c r="C103" s="204"/>
      <c r="D103" s="207"/>
      <c r="E103" s="205"/>
      <c r="F103" s="171"/>
      <c r="G103" s="175">
        <f>SUM(G98:G100)</f>
        <v>647077.83132999996</v>
      </c>
    </row>
    <row r="104" spans="1:7">
      <c r="A104" s="1"/>
      <c r="B104" s="206" t="s">
        <v>75</v>
      </c>
      <c r="C104" s="207"/>
      <c r="D104" s="207"/>
      <c r="E104" s="205"/>
      <c r="F104" s="170"/>
      <c r="G104" s="174">
        <f>G103*3%</f>
        <v>19412.334939899996</v>
      </c>
    </row>
    <row r="105" spans="1:7">
      <c r="A105" s="45"/>
      <c r="B105" s="210" t="s">
        <v>149</v>
      </c>
      <c r="C105" s="211"/>
      <c r="D105" s="212"/>
      <c r="E105" s="213"/>
      <c r="F105" s="170"/>
      <c r="G105" s="174">
        <f>SUM(G103:G104)</f>
        <v>666490.16626989993</v>
      </c>
    </row>
    <row r="106" spans="1:7" ht="16.5" thickBot="1">
      <c r="A106" s="48"/>
      <c r="B106" s="214" t="s">
        <v>121</v>
      </c>
      <c r="C106" s="214"/>
      <c r="D106" s="214"/>
      <c r="E106" s="214"/>
      <c r="F106" s="172"/>
      <c r="G106" s="176">
        <v>673153</v>
      </c>
    </row>
    <row r="108" spans="1:7" ht="15.75">
      <c r="A108" s="208" t="str">
        <f>[1]!SPELLNUMBER(G106)</f>
        <v xml:space="preserve">Rupees Six Lakh SeventyThree Thousand One Hundred FiftyThree Only </v>
      </c>
      <c r="B108" s="208"/>
      <c r="C108" s="208"/>
      <c r="D108" s="208"/>
      <c r="E108" s="208"/>
      <c r="F108" s="208"/>
      <c r="G108" s="208"/>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2025-06-03T09:15:18Z</dcterms:modified>
</cp:coreProperties>
</file>