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bookViews>
  <sheets>
    <sheet name="Sheet1" sheetId="1" r:id="rId1"/>
    <sheet name="Sheet3" sheetId="3" r:id="rId2"/>
    <sheet name="Sheet2" sheetId="2" r:id="rId3"/>
  </sheets>
  <definedNames>
    <definedName name="_xlnm.Print_Area" localSheetId="1">Sheet3!$A$1:$F$154</definedName>
    <definedName name="_xlnm.Print_Titles" localSheetId="0">Sheet1!$2:$2</definedName>
  </definedNames>
  <calcPr calcId="162913"/>
</workbook>
</file>

<file path=xl/calcChain.xml><?xml version="1.0" encoding="utf-8"?>
<calcChain xmlns="http://schemas.openxmlformats.org/spreadsheetml/2006/main">
  <c r="L7" i="1" l="1"/>
  <c r="L9" i="1"/>
  <c r="L14" i="1"/>
  <c r="L23" i="1"/>
  <c r="L28" i="1"/>
  <c r="L31" i="1"/>
  <c r="L32" i="1"/>
  <c r="L34" i="1"/>
  <c r="L38" i="1"/>
  <c r="L45" i="1"/>
  <c r="L47" i="1"/>
  <c r="L48" i="1"/>
  <c r="L50" i="1"/>
  <c r="L55" i="1"/>
  <c r="L58" i="1"/>
  <c r="L59" i="1"/>
  <c r="L66" i="1"/>
  <c r="L68" i="1"/>
  <c r="L71" i="1"/>
  <c r="L74" i="1"/>
  <c r="L76" i="1"/>
  <c r="L77" i="1"/>
  <c r="L78" i="1"/>
  <c r="L79" i="1"/>
  <c r="L80" i="1"/>
  <c r="L83" i="1"/>
  <c r="L84" i="1"/>
  <c r="L85" i="1"/>
  <c r="L86" i="1"/>
  <c r="L87" i="1"/>
  <c r="L88" i="1"/>
  <c r="L89" i="1"/>
  <c r="L90" i="1"/>
  <c r="L91" i="1"/>
  <c r="L92" i="1"/>
  <c r="L93" i="1"/>
  <c r="L94" i="1"/>
  <c r="L95" i="1"/>
  <c r="L96" i="1"/>
  <c r="L97" i="1"/>
  <c r="L98" i="1"/>
  <c r="L99" i="1"/>
  <c r="L100" i="1"/>
  <c r="L101" i="1"/>
  <c r="L102" i="1"/>
  <c r="L103"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6" i="1"/>
  <c r="F13" i="3" l="1"/>
  <c r="F5" i="3" l="1"/>
  <c r="F6" i="3"/>
  <c r="F7" i="3"/>
  <c r="F8" i="3"/>
  <c r="F9" i="3"/>
  <c r="F10" i="3"/>
  <c r="F11" i="3"/>
  <c r="F12"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4" i="3"/>
  <c r="A106" i="1" l="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G70" i="1"/>
  <c r="G68" i="1"/>
  <c r="G66" i="1"/>
  <c r="G65" i="1"/>
  <c r="G64" i="1"/>
  <c r="G58" i="1"/>
  <c r="G57" i="1"/>
  <c r="G55" i="1"/>
  <c r="G54" i="1"/>
  <c r="G53" i="1"/>
  <c r="G52" i="1"/>
  <c r="G45" i="1"/>
  <c r="G44" i="1"/>
  <c r="G43" i="1"/>
  <c r="G42" i="1"/>
  <c r="G41" i="1"/>
  <c r="G40" i="1"/>
  <c r="G38" i="1"/>
  <c r="G37" i="1"/>
  <c r="G36" i="1"/>
  <c r="G31" i="1"/>
  <c r="G30" i="1"/>
  <c r="G28" i="1"/>
  <c r="G23" i="1"/>
  <c r="G22" i="1"/>
  <c r="G21" i="1"/>
  <c r="G19" i="1"/>
  <c r="G18" i="1"/>
  <c r="G16" i="1"/>
  <c r="G14" i="1"/>
  <c r="G12" i="1"/>
  <c r="G11" i="1"/>
  <c r="G9" i="1"/>
  <c r="G6" i="1"/>
  <c r="G5" i="1"/>
  <c r="F3" i="2" l="1"/>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F26" i="2" l="1"/>
  <c r="F28" i="2" s="1"/>
  <c r="F30" i="2" s="1"/>
  <c r="A53" i="3" l="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48" i="3"/>
</calcChain>
</file>

<file path=xl/sharedStrings.xml><?xml version="1.0" encoding="utf-8"?>
<sst xmlns="http://schemas.openxmlformats.org/spreadsheetml/2006/main" count="468" uniqueCount="244">
  <si>
    <t>SL.NO</t>
  </si>
  <si>
    <r>
      <rPr>
        <sz val="10"/>
        <rFont val="Calibri"/>
        <family val="1"/>
      </rPr>
      <t>Sqm</t>
    </r>
  </si>
  <si>
    <r>
      <rPr>
        <sz val="10"/>
        <rFont val="Calibri"/>
        <family val="1"/>
      </rPr>
      <t>Cum</t>
    </r>
  </si>
  <si>
    <r>
      <rPr>
        <sz val="10"/>
        <rFont val="Calibri"/>
        <family val="1"/>
      </rPr>
      <t>Mtr</t>
    </r>
  </si>
  <si>
    <r>
      <rPr>
        <sz val="10"/>
        <rFont val="Calibri"/>
        <family val="1"/>
      </rPr>
      <t>Each</t>
    </r>
  </si>
  <si>
    <r>
      <rPr>
        <sz val="10"/>
        <rFont val="Calibri"/>
        <family val="1"/>
      </rPr>
      <t>Qntl</t>
    </r>
  </si>
  <si>
    <r>
      <rPr>
        <sz val="9"/>
        <rFont val="Calibri"/>
        <family val="1"/>
      </rPr>
      <t>ii) Louvered Section.</t>
    </r>
  </si>
  <si>
    <r>
      <rPr>
        <sz val="9"/>
        <rFont val="Calibri"/>
        <family val="1"/>
      </rPr>
      <t>iii) Cleat angle ( Non-annodized).</t>
    </r>
  </si>
  <si>
    <t>Each</t>
  </si>
  <si>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</si>
  <si>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</si>
  <si>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</si>
  <si>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</si>
  <si>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</si>
  <si>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</si>
  <si>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</si>
  <si>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</si>
  <si>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</si>
  <si>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</si>
  <si>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</si>
  <si>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</si>
  <si>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</si>
  <si>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</si>
  <si>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</si>
  <si>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</si>
  <si>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</si>
  <si>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</si>
  <si>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</si>
  <si>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</si>
  <si>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</si>
  <si>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Say Rs.</t>
  </si>
  <si>
    <t>Cum</t>
  </si>
  <si>
    <r>
      <rPr>
        <sz val="10"/>
        <rFont val="Times New Roman"/>
        <family val="1"/>
      </rPr>
      <t>Each</t>
    </r>
  </si>
  <si>
    <r>
      <rPr>
        <sz val="10"/>
        <rFont val="Times New Roman"/>
        <family val="1"/>
      </rPr>
      <t>Lit</t>
    </r>
  </si>
  <si>
    <r>
      <rPr>
        <sz val="10"/>
        <rFont val="Times New Roman"/>
        <family val="1"/>
      </rPr>
      <t>Kg</t>
    </r>
  </si>
  <si>
    <r>
      <rPr>
        <sz val="10"/>
        <rFont val="Times New Roman"/>
        <family val="1"/>
      </rPr>
      <t>Pair</t>
    </r>
  </si>
  <si>
    <t>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</si>
  <si>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</si>
  <si>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</si>
  <si>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</si>
  <si>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</si>
  <si>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</si>
  <si>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</si>
  <si>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</si>
  <si>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</si>
  <si>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</si>
  <si>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</si>
  <si>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</si>
  <si>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</si>
  <si>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</si>
  <si>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</si>
  <si>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</si>
  <si>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</si>
  <si>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</si>
  <si>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</si>
  <si>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Qty</t>
  </si>
  <si>
    <t>Total Quantity</t>
  </si>
  <si>
    <t>Sqm</t>
  </si>
  <si>
    <t>G.S.T. @</t>
  </si>
  <si>
    <t>Cost Of Civil Work</t>
  </si>
  <si>
    <t>Add Contengency @3%</t>
  </si>
  <si>
    <t>ESTIMATE  CONSTRUCTION OF COMMUNITY TOILET AT GOVT. BUS DEPO WARD-18,PLOT NO-18,JL NO-99,DAG NO-18,KHATIAN NO-99,MOUZA-KHOSANTORE UNDER SURI MUNICIPALITY OF WEST BENGAL (MODEL NO-F) CIVIL WORKS
TOILET SEATS-2 NOS AND URINAL-3 NOS</t>
  </si>
  <si>
    <t>Mtr</t>
  </si>
  <si>
    <t>sqm</t>
  </si>
  <si>
    <t>M2</t>
  </si>
  <si>
    <r>
      <rPr>
        <sz val="10"/>
        <rFont val="Calibri"/>
        <family val="1"/>
      </rPr>
      <t>500 ML</t>
    </r>
  </si>
  <si>
    <r>
      <rPr>
        <sz val="10"/>
        <rFont val="Calibri"/>
        <family val="1"/>
      </rPr>
      <t>250 ML</t>
    </r>
  </si>
  <si>
    <t>Lit</t>
  </si>
  <si>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</si>
  <si>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</si>
  <si>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</si>
  <si>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</si>
  <si>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rPr>
        <sz val="9"/>
        <rFont val="Calibri"/>
        <family val="1"/>
      </rPr>
      <t>xxvi) Areca Palm 4 - 5 suckers of height 90 cm to 105 cm in earthen pots of size 25 cm.
PWD Building Works schedule, Page -261, It- 9 (xxvi)</t>
    </r>
  </si>
  <si>
    <r>
      <rPr>
        <sz val="9"/>
        <rFont val="Calibri"/>
        <family val="1"/>
      </rPr>
      <t>(B) Fittings
(i) Coupler, (b) 110 mm</t>
    </r>
  </si>
  <si>
    <r>
      <rPr>
        <sz val="9"/>
        <rFont val="Calibri"/>
        <family val="1"/>
      </rPr>
      <t>(ii) Plain Tee, (b) 110 mm</t>
    </r>
  </si>
  <si>
    <r>
      <rPr>
        <sz val="9"/>
        <rFont val="Calibri"/>
        <family val="1"/>
      </rPr>
      <t>(iii) Door Tee, (b) 110 mm</t>
    </r>
  </si>
  <si>
    <r>
      <rPr>
        <sz val="9"/>
        <rFont val="Calibri"/>
        <family val="1"/>
      </rPr>
      <t>ix) Bend 45º, (b) 110 mm</t>
    </r>
  </si>
  <si>
    <r>
      <rPr>
        <sz val="9"/>
        <rFont val="Calibri"/>
        <family val="1"/>
      </rPr>
      <t>xi) Door Bend (T.S.), (b) 110 mm</t>
    </r>
  </si>
  <si>
    <r>
      <rPr>
        <sz val="9"/>
        <rFont val="Calibri"/>
        <family val="1"/>
      </rPr>
      <t>xvi) Pipe Clip, (b) 110 mm</t>
    </r>
  </si>
  <si>
    <r>
      <rPr>
        <sz val="9"/>
        <rFont val="Calibri"/>
        <family val="1"/>
      </rPr>
      <t>xvii) W.C. Connector (150 mm long) 125 X 110(W/WC Ring) 75 mm</t>
    </r>
  </si>
  <si>
    <r>
      <rPr>
        <sz val="9"/>
        <rFont val="Calibri"/>
        <family val="1"/>
      </rPr>
      <t>xxxi) Plain Floor Trap with Top tile &amp; Strainer 75 mm</t>
    </r>
  </si>
  <si>
    <r>
      <rPr>
        <sz val="9"/>
        <rFont val="Calibri"/>
        <family val="1"/>
      </rPr>
      <t>L) Rubber Ring, (b) 110 mm</t>
    </r>
  </si>
  <si>
    <r>
      <rPr>
        <sz val="9"/>
        <rFont val="Calibri"/>
        <family val="1"/>
      </rPr>
      <t>C)Rubber Lubricant 500 ML</t>
    </r>
  </si>
  <si>
    <r>
      <rPr>
        <sz val="9"/>
        <rFont val="Calibri"/>
        <family val="1"/>
      </rPr>
      <t>D)Solvent Cement 250 ML</t>
    </r>
  </si>
  <si>
    <r>
      <rPr>
        <sz val="9"/>
        <rFont val="Calibri"/>
        <family val="1"/>
      </rPr>
      <t>B) UPVC Fittings: c) Bend 87.5 degree (i) 75 mm. Dia.</t>
    </r>
  </si>
  <si>
    <r>
      <rPr>
        <sz val="9"/>
        <rFont val="Calibri"/>
        <family val="1"/>
      </rPr>
      <t>B) UPVC Fittings: d) Shoe (i) 75 mm. Dia.</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</si>
  <si>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</si>
  <si>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</si>
  <si>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</si>
  <si>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</si>
  <si>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</si>
  <si>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 xml:space="preserve">PWD Building Works schedule, Page -15, Item-7.a (Rate Analysis)     </t>
    </r>
    <r>
      <rPr>
        <sz val="9"/>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</si>
  <si>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9"/>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</si>
  <si>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</si>
  <si>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</si>
  <si>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</si>
  <si>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</si>
  <si>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</si>
  <si>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</si>
  <si>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</si>
  <si>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</si>
  <si>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t>
    </r>
    <r>
      <rPr>
        <sz val="9"/>
        <color theme="1"/>
        <rFont val="Calibri"/>
        <family val="2"/>
        <scheme val="minor"/>
      </rPr>
      <t xml:space="preserve"> .     25 mm thick                </t>
    </r>
  </si>
  <si>
    <r>
      <t xml:space="preserve">Dry Destempering interial walls or ceilling including cleaning, washing, smoothening surface (b) two coats 
</t>
    </r>
    <r>
      <rPr>
        <b/>
        <sz val="9"/>
        <color theme="1"/>
        <rFont val="Calibri"/>
        <family val="2"/>
        <scheme val="minor"/>
      </rPr>
      <t>PWD Building Works schedule,  Page -196 , Item no- 9(b</t>
    </r>
    <r>
      <rPr>
        <sz val="9"/>
        <color theme="1"/>
        <rFont val="Calibri"/>
        <family val="2"/>
        <scheme val="minor"/>
      </rPr>
      <t xml:space="preserve">)  .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</si>
  <si>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</si>
  <si>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r>
      <rPr>
        <sz val="9"/>
        <rFont val="Calibri"/>
        <family val="1"/>
      </rPr>
      <t>)</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</si>
  <si>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</si>
  <si>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rPr>
        <sz val="9"/>
        <rFont val="Calibri"/>
        <family val="1"/>
      </rP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</si>
  <si>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</si>
  <si>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</si>
  <si>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bubble free float glass of approved make and brand conforming to IS: 2835-1987.
iv) 5mm thick coloured / tinted / smoke glass. 
</t>
    </r>
    <r>
      <rPr>
        <b/>
        <sz val="9"/>
        <rFont val="Calibri"/>
        <family val="2"/>
      </rPr>
      <t xml:space="preserve"> 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</si>
  <si>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</si>
  <si>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</si>
  <si>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</si>
  <si>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</si>
  <si>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</si>
  <si>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</si>
  <si>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</si>
  <si>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</si>
  <si>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</si>
  <si>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</si>
  <si>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</si>
  <si>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</si>
  <si>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</si>
  <si>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</si>
  <si>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</si>
  <si>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Supplying, fitting and fixing pillar cock of approved make.
a) (i) CP Pillar Cock - 15 mm. (Equivalent to Code No. 507 &amp; Model 
- Tropical / Sumthing Special of ESSCO or similar brand).
(P. No. - 45, Item. No. - 19(a)i,</t>
    </r>
    <r>
      <rPr>
        <b/>
        <sz val="9"/>
        <rFont val="Calibri"/>
        <family val="2"/>
      </rPr>
      <t xml:space="preserve">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</si>
  <si>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</si>
  <si>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</si>
  <si>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</si>
  <si>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9"/>
        <rFont val="Calibri"/>
        <family val="1"/>
      </rPr>
      <t>Supplying P.V.C. water storage tank of approved quality with closed top with lid (Black) - Multilayer
(b) 1000 litre capacity</t>
    </r>
    <r>
      <rPr>
        <b/>
        <sz val="9"/>
        <rFont val="Calibri"/>
        <family val="2"/>
      </rPr>
      <t xml:space="preserve">
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</si>
  <si>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</si>
  <si>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</si>
  <si>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</si>
  <si>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</si>
  <si>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t>
    </r>
    <r>
      <rPr>
        <b/>
        <sz val="9"/>
        <rFont val="Calibri"/>
        <family val="2"/>
      </rPr>
      <t>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</si>
  <si>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</si>
  <si>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</si>
  <si>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r>
      <t xml:space="preserve">Supplying, fitting and fixing bevelled edged mirror 5.5 mm thick silver red as per I.S. 3438 / 1965 together with brass C.P. hinges. (ii) 600 mm X 450 mm                                                      
</t>
    </r>
    <r>
      <rPr>
        <b/>
        <sz val="9"/>
        <rFont val="Calibri"/>
        <family val="2"/>
      </rPr>
      <t>PWD S&amp;P Schedule,  P-81, It-15(ii)</t>
    </r>
  </si>
  <si>
    <r>
      <rPr>
        <sz val="9"/>
        <rFont val="Calibri"/>
        <family val="1"/>
      </rPr>
      <t xml:space="preserve">Supplying, fitting and fixing soap holder.
(b) Fibre glass
</t>
    </r>
    <r>
      <rPr>
        <b/>
        <sz val="9"/>
        <rFont val="Calibri"/>
        <family val="2"/>
      </rPr>
      <t>Sanitary and plumbing work schedule P-82, It-18(b)</t>
    </r>
  </si>
  <si>
    <r>
      <rPr>
        <sz val="9"/>
        <rFont val="Calibri"/>
        <family val="1"/>
      </rPr>
      <t xml:space="preserve">Supplying, fitting and fixing glass shelf with aluminium guard rails.
(a) Ordinary type with 5.5 mm sheet glass
(i) 450 mm X 125 mm
</t>
    </r>
    <r>
      <rPr>
        <b/>
        <sz val="9"/>
        <rFont val="Calibri"/>
        <family val="2"/>
      </rPr>
      <t>Sanitary and plumbing work schedule P-81, It-16(a)(i)</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</si>
  <si>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5 x 1.20  x3.00 = 18.00 m2</t>
    </r>
    <r>
      <rPr>
        <b/>
        <sz val="9"/>
        <color theme="1"/>
        <rFont val="Calibri"/>
        <family val="2"/>
        <scheme val="minor"/>
      </rPr>
      <t xml:space="preserve">         </t>
    </r>
    <r>
      <rPr>
        <sz val="9"/>
        <color theme="1"/>
        <rFont val="Calibri"/>
        <family val="2"/>
        <scheme val="minor"/>
      </rPr>
      <t xml:space="preserve">3x1.00 x3.00 = 9.00 m2 </t>
    </r>
    <r>
      <rPr>
        <b/>
        <sz val="9"/>
        <color theme="1"/>
        <rFont val="Calibri"/>
        <family val="2"/>
        <scheme val="minor"/>
      </rPr>
      <t xml:space="preserve">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</si>
  <si>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2"/>
      </rPr>
      <t>5.816 x 1/5=1.16 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</si>
  <si>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2"/>
      </rPr>
      <t xml:space="preserve">1 x 4.850 x 2.8250 x 0.325 = 4.453 m3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</si>
  <si>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x2.8250 = 13.70 m2
2( 4.85 + 2.825) x 0.125 = 1.209 m2
4(.30+0.25) x 3.00 = 6.60 m2
2 x 2 x 4.85 x 0.1250 = 2.46 m2
2x 2 x 2.825 x 0.125 = 1.41 m2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</si>
  <si>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Item  no   , </t>
    </r>
    <r>
      <rPr>
        <sz val="9"/>
        <rFont val="Calibri"/>
        <family val="2"/>
      </rPr>
      <t xml:space="preserve">vol  of conc. 7.519x 1.20 % =0.090 m3 x 35.315 c.ft =  3.186 c.ft x 225 kg = 717.00 kg = 0.717 MT </t>
    </r>
  </si>
  <si>
    <r>
      <t xml:space="preserve">Neat cement punning about 1.5 mm thick in wall ,dado, window sills, floors etc  .   Note cement 0.152 m3/100 m2   </t>
    </r>
    <r>
      <rPr>
        <b/>
        <sz val="9"/>
        <rFont val="Calibri"/>
        <family val="2"/>
      </rPr>
      <t xml:space="preserve">PWD Building Works schedule, P-192 It- No. 15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</si>
  <si>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   
</t>
    </r>
    <r>
      <rPr>
        <sz val="9"/>
        <rFont val="Calibri"/>
        <family val="2"/>
      </rPr>
      <t xml:space="preserve">2 x 2 .1 0 x 0.75 = 3.15 m2 </t>
    </r>
    <r>
      <rPr>
        <sz val="9"/>
        <rFont val="Calibri"/>
        <family val="1"/>
      </rPr>
      <t xml:space="preserve">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</si>
  <si>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2"/>
      </rPr>
      <t xml:space="preserve">136.56 + 13.70 = 150.26 M2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</si>
  <si>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44.63 + 19.20 + 13.90 - 13.7 0 = 66.03 M2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</si>
  <si>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PWD Building Works schedule,  Page -197 , Item no- 17(a)
</t>
    </r>
    <r>
      <rPr>
        <sz val="9"/>
        <color theme="1"/>
        <rFont val="Calibri"/>
        <family val="2"/>
        <scheme val="minor"/>
      </rPr>
      <t xml:space="preserve">79.69+ 18.00 +36.00 = 136.69 m2
</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</si>
  <si>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PWD Building Works schedule,  P-104  Item-13 A (i) (3rd Corrigendam Page No 91</t>
    </r>
    <r>
      <rPr>
        <sz val="9"/>
        <rFont val="Calibri"/>
        <family val="1"/>
      </rPr>
      <t xml:space="preserve">)  
64 x 0.600 x 0.600 = 1.44 m2
                        = 1.44 m2 x 10.00kg = 14.40 kg = 0.144 qtl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</si>
  <si>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2"/>
      </rPr>
      <t xml:space="preserve">2( 4.85 + 2.8250 ) x 2.10= 36.84 m2
1x2 x 2.325 x 2.10 = 9.77 m2
2 x 2 x 1.60 x 2.10 = 13.44 m2                                                                                                                              </t>
    </r>
  </si>
  <si>
    <r>
      <t xml:space="preserve">Supplying, fitting and fixing towel rail with two brackets.
(a) C.P. over brass
(ii) 25 mm dia. and 600 mm long                                                     </t>
    </r>
    <r>
      <rPr>
        <b/>
        <sz val="9"/>
        <rFont val="Calibri"/>
        <family val="2"/>
      </rPr>
      <t>PWD S&amp;P Schedule,   p No 82    I No- 22 (a)(ii)</t>
    </r>
  </si>
  <si>
    <r>
      <t xml:space="preserve">Supplying and fitting fixing of gunmetal wheel valve of approved brand and make tested to 21 Kg per sq. cm. 25 mm dia(E5)
</t>
    </r>
    <r>
      <rPr>
        <b/>
        <sz val="9"/>
        <rFont val="Calibri"/>
        <family val="2"/>
      </rPr>
      <t>PWD S&amp;P Schedule,  P-5 It-5,(vii),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</si>
  <si>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( 3rd                      
Floor)   </t>
    </r>
    <r>
      <rPr>
        <sz val="9"/>
        <rFont val="Calibri"/>
        <family val="1"/>
      </rPr>
      <t xml:space="preserve">  </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</si>
  <si>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</si>
  <si>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t xml:space="preserve">              </t>
    </r>
    <r>
      <rPr>
        <b/>
        <sz val="10"/>
        <color theme="1"/>
        <rFont val="Calibri"/>
        <family val="2"/>
        <scheme val="minor"/>
      </rPr>
      <t xml:space="preserve">Reference of schedule of rate :-PWD (W.B) </t>
    </r>
    <r>
      <rPr>
        <b/>
        <sz val="11"/>
        <color theme="1"/>
        <rFont val="Calibri"/>
        <family val="2"/>
        <scheme val="minor"/>
      </rPr>
      <t>BUILDING WORKS</t>
    </r>
    <r>
      <rPr>
        <b/>
        <sz val="10"/>
        <color theme="1"/>
        <rFont val="Calibri"/>
        <family val="2"/>
        <scheme val="minor"/>
      </rPr>
      <t xml:space="preserve"> ,( With effect from 01.11.2017)  
  Incorporation of GST Act,2017&amp; All addenda &amp; Corrigenda of </t>
    </r>
    <r>
      <rPr>
        <b/>
        <sz val="11"/>
        <color theme="1"/>
        <rFont val="Calibri"/>
        <family val="2"/>
        <scheme val="minor"/>
      </rPr>
      <t xml:space="preserve">SOR,0112.2015.
  </t>
    </r>
    <r>
      <rPr>
        <b/>
        <sz val="10"/>
        <color theme="1"/>
        <rFont val="Calibri"/>
        <family val="2"/>
        <scheme val="minor"/>
      </rPr>
      <t>PWD Schedule of rate Building and Sanitary &amp; Plumbing w.e.f 01.11.2017</t>
    </r>
  </si>
  <si>
    <t xml:space="preserve">               GRAND TOTAL</t>
  </si>
  <si>
    <t>Rupees Fifty Six Thousand Nine Tundred Sixty Six Only</t>
  </si>
  <si>
    <t>Colm.</t>
  </si>
  <si>
    <t>Partition wall</t>
  </si>
  <si>
    <t xml:space="preserve"> 2 x 2 x (1.20 x 1.20 ) + (0.250 x 0.250 ) /2 x 0.150 = 0.451  m3 </t>
  </si>
  <si>
    <t xml:space="preserve">    Reference of schedule of rate :-PWD (W.B) BUILDING WORKS ,( With effect from 01.11.2017)  
  Incorporation of GST Act,2017&amp; All addenda &amp; Corrigenda of SOR,0112.2015.
  PWD Schedule of rate Building and Sanitary &amp; Plumbing w.e.f 01.11.2017</t>
  </si>
  <si>
    <t>cum</t>
  </si>
  <si>
    <t>m2</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</si>
  <si>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</si>
  <si>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 m3</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</si>
  <si>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</si>
  <si>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</si>
  <si>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2 x 2 x1.20 x 1.20 x 0.10  = 0.576 m3                                                                 2 x 2.50 x 0 .375 x 0.100  = 0. 188  m3                                                                                                                                  2 x 1.50 x 1.00 x 0.100  =    0.300  m3                                                                           1 x 4.85 x 2.8250 x 0.100 = 1.370 m3</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</si>
  <si>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2 x 4.85 x 0.250  =   3.69  m2                                                                   3 X 2.8250 x 0.250 = 2.11 m2</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</si>
  <si>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</si>
  <si>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</si>
  <si>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</si>
  <si>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</si>
  <si>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</si>
  <si>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r>
      <rPr>
        <sz val="9"/>
        <rFont val="Calibri"/>
        <family val="2"/>
      </rPr>
      <t xml:space="preserve">                                                                                                                                              Item  no   ,  vol of conc. 7.519x1.20 % = 0.090 m3 x 35.315 c.ft =    3.186 c.ft x  225 kg =717.00 kg = 0.717 MT</t>
    </r>
  </si>
  <si>
    <r>
      <t xml:space="preserve">Brick work with 1st class bricks in cement mortar (1:4)
(a) Foundation and plinth  groung floor
</t>
    </r>
    <r>
      <rPr>
        <b/>
        <sz val="9"/>
        <color rgb="FF000000"/>
        <rFont val="Times New Roman"/>
        <family val="1"/>
      </rPr>
      <t>PWD Building Works schedule, Page -15, Item-7.a (Rate Analysis</t>
    </r>
    <r>
      <rPr>
        <sz val="9"/>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</si>
  <si>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</si>
  <si>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</si>
  <si>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</si>
  <si>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</si>
  <si>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</si>
  <si>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</si>
  <si>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</si>
  <si>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</si>
  <si>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</si>
  <si>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</si>
  <si>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 xml:space="preserve">PWD Building Works schedule,  Page -74 , Item no- 46(i).  </t>
    </r>
    <r>
      <rPr>
        <sz val="9"/>
        <color theme="1"/>
        <rFont val="Calibri"/>
        <family val="2"/>
        <scheme val="minor"/>
      </rPr>
      <t xml:space="preserve">  25 mm thick                               
</t>
    </r>
  </si>
  <si>
    <r>
      <t xml:space="preserve">Rendering the Surface of walls and ceiling with White Cement base WATER PROOF wall putty of approved make &amp; </t>
    </r>
    <r>
      <rPr>
        <sz val="9"/>
        <rFont val="Calibri"/>
        <family val="2"/>
      </rPr>
      <t xml:space="preserve">brand.(1.5 mm thick)     In Ground Floor
</t>
    </r>
    <r>
      <rPr>
        <b/>
        <sz val="9"/>
        <rFont val="Calibri"/>
        <family val="2"/>
      </rPr>
      <t xml:space="preserve">PWD Building Works schedule,  PWD, P- 198, I - 5    </t>
    </r>
    <r>
      <rPr>
        <sz val="9"/>
        <rFont val="Calibri"/>
        <family val="1"/>
      </rPr>
      <t xml:space="preserve">
136.56 + 13..70 = 150.26 M2</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</si>
  <si>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PWD Building Works schedule,  Page -74 , Item no- 46(i)</t>
    </r>
    <r>
      <rPr>
        <sz val="9"/>
        <color theme="1"/>
        <rFont val="Calibri"/>
        <family val="2"/>
        <scheme val="minor"/>
      </rPr>
      <t xml:space="preserve">.             
 44.63 +19.20 +13.90 -13.7 0 =  66.03 M2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</si>
  <si>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</si>
  <si>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</si>
  <si>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</si>
  <si>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</si>
  <si>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</si>
  <si>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</si>
  <si>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</si>
  <si>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</si>
  <si>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</si>
  <si>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 xml:space="preserve">PWD Building Works schedule,  PWD, P-233, I- 1(h) </t>
    </r>
    <r>
      <rPr>
        <sz val="9"/>
        <rFont val="Calibri"/>
        <family val="1"/>
      </rPr>
      <t>i</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</si>
  <si>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</si>
  <si>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</si>
  <si>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</si>
  <si>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</si>
  <si>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</si>
  <si>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</si>
  <si>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</si>
  <si>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</si>
  <si>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 xml:space="preserve">PWD S&amp;P Schedule, S.P.81,item-12/a </t>
    </r>
  </si>
  <si>
    <r>
      <t>Supplying, fitting and fixing white vitreous china best quality approved make wash basin with C.I. brackets on 75 mm X 75 mm wooden blocks, C.P. waste fittings of 32 mm dia., mending good all damages and painting the brackets with two coats of approved paint.
(ii) 550 mm X 400 mm size
P</t>
    </r>
    <r>
      <rPr>
        <b/>
        <sz val="9"/>
        <rFont val="Calibri"/>
        <family val="2"/>
      </rPr>
      <t>WD S&amp;P Schedule,  P-41, It 2 (ii)</t>
    </r>
  </si>
  <si>
    <r>
      <t xml:space="preserve">Supplying fitting and fixing pedestal of approved make for wash basin ( White ) 
</t>
    </r>
    <r>
      <rPr>
        <b/>
        <sz val="9"/>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</si>
  <si>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</si>
  <si>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</si>
  <si>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</si>
  <si>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</si>
  <si>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</si>
  <si>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Supplying, fitting and fixing pillar cock of approved make.
a) (i) CP Pillar Cock - 15 mm. (Equivalent to Code No. 507 &amp; Model
- Tropical / Sumthing Special of ESSCO or similar brand).
(P. No. - 45, Item. No. - 19(a)i, </t>
    </r>
    <r>
      <rPr>
        <b/>
        <sz val="9"/>
        <rFont val="Calibri"/>
        <family val="2"/>
      </rPr>
      <t>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</si>
  <si>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</si>
  <si>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</si>
  <si>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</si>
  <si>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9"/>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</si>
  <si>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</si>
  <si>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</si>
  <si>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 xml:space="preserve">Labour for punching hole in plastic water storage tank upto 50 mm dia.
</t>
    </r>
    <r>
      <rPr>
        <b/>
        <sz val="9"/>
        <rFont val="Calibri"/>
        <family val="2"/>
      </rPr>
      <t>PWD S&amp;P Schedule, (P. No. - 38, Item. No. - 13</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</si>
  <si>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</si>
  <si>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r>
      <rPr>
        <sz val="9"/>
        <rFont val="Calibri"/>
        <family val="1"/>
      </rPr>
      <t>)</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</si>
  <si>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</si>
  <si>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</si>
  <si>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</si>
  <si>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</si>
  <si>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9"/>
        <rFont val="Calibri"/>
        <family val="2"/>
      </rPr>
      <t xml:space="preserve"> PWD S&amp;P Schedule,  P-81, It-15(ii)</t>
    </r>
    <r>
      <rPr>
        <sz val="9"/>
        <rFont val="Calibri"/>
        <family val="1"/>
      </rPr>
      <t xml:space="preserve">
</t>
    </r>
  </si>
  <si>
    <r>
      <t xml:space="preserve">Supplying, fitting and fixing soap holder.
(b) Fibre glass 
</t>
    </r>
    <r>
      <rPr>
        <b/>
        <sz val="9"/>
        <rFont val="Calibri"/>
        <family val="2"/>
      </rPr>
      <t>Sanitary and plumbing work schedule P-82, It-18(b)</t>
    </r>
  </si>
  <si>
    <r>
      <t xml:space="preserve">Supplying, fitting and fixing glass shelf with aluminium guard rails.
(a) Ordinary type with 5.5 mm sheet glass
(i) 450 mm X 125 mm
</t>
    </r>
    <r>
      <rPr>
        <b/>
        <sz val="9"/>
        <rFont val="Calibri"/>
        <family val="2"/>
      </rPr>
      <t>Sanitary and plumbing work schedule P-81, It-16(a)(i)</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</si>
  <si>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t>
    </r>
    <r>
      <rPr>
        <b/>
        <sz val="9"/>
        <rFont val="Calibri"/>
        <family val="2"/>
      </rPr>
      <t xml:space="preserve"> </t>
    </r>
    <r>
      <rPr>
        <sz val="9"/>
        <rFont val="Calibri"/>
        <family val="1"/>
      </rPr>
      <t xml:space="preserve">          1 x 4.850 x 2.8250 x 0.325 =  4.453  m3</t>
    </r>
  </si>
  <si>
    <r>
      <t xml:space="preserve">                   </t>
    </r>
    <r>
      <rPr>
        <b/>
        <sz val="10"/>
        <color theme="1"/>
        <rFont val="Calibri"/>
        <family val="2"/>
        <scheme val="minor"/>
      </rPr>
      <t xml:space="preserve"> SANITARY AND PLUMBING WORKS</t>
    </r>
  </si>
  <si>
    <t>Rupees Six Lakh Seventy One Thousand Two Hundred Seventy Two Only</t>
  </si>
  <si>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</si>
  <si>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Labour for Chipping of concrete surface before taking up Plastering work.
</t>
    </r>
    <r>
      <rPr>
        <b/>
        <sz val="9"/>
        <rFont val="Calibri"/>
        <family val="2"/>
      </rPr>
      <t>PWD Building Works schedule, P-192, It-1</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</si>
  <si>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 PWD Building Works schedule,  Page -197 , Item no- 17(a) </t>
    </r>
    <r>
      <rPr>
        <sz val="9"/>
        <color theme="1"/>
        <rFont val="Calibri"/>
        <family val="2"/>
        <scheme val="minor"/>
      </rPr>
      <t xml:space="preserve">
79.69+18.00 +36.00 = 136.69  m2</t>
    </r>
  </si>
  <si>
    <r>
      <t xml:space="preserve">                    </t>
    </r>
    <r>
      <rPr>
        <b/>
        <sz val="10"/>
        <color theme="1"/>
        <rFont val="Calibri"/>
        <family val="2"/>
        <scheme val="minor"/>
      </rPr>
      <t>SANITARY AND PLUMBING WORKS</t>
    </r>
  </si>
  <si>
    <r>
      <t xml:space="preserve">Supplying fitting and fixing pedestal of approved make for wash basin ( White )                                                                                                                  </t>
    </r>
    <r>
      <rPr>
        <b/>
        <sz val="9"/>
        <rFont val="Calibri"/>
        <family val="2"/>
      </rPr>
      <t>PWD S&amp;P Schedule,  P-41, It 3</t>
    </r>
  </si>
  <si>
    <r>
      <t>Chromium plated angular Stop Cock with wall flange (Equivalent to Code No. 5053 &amp; Model - Florentine of Jaquar or similar brand).</t>
    </r>
    <r>
      <rPr>
        <b/>
        <sz val="9"/>
        <rFont val="Calibri"/>
        <family val="2"/>
      </rPr>
      <t xml:space="preserve">                                                                            PWD S&amp;P Schedule, Page No.-6 Item No.-7-d-i,</t>
    </r>
  </si>
  <si>
    <t xml:space="preserve">     ESTIMATE  CONSTRUCTION OF INSTITUTIONAL TOILET AT HATZAN BAZAR WARD-18,PLOT NO-11,JL NO-99,DAG NO-11,KHATIAN NO-268,MOUZA-KHOSNATORE UNDER SURI MUNICIPALITY OF WEST BENGAL (MODEL NO-F) CIVIL WORKS
TOILET SEATS-2 NOS AND URINAL-3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</si>
</sst>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8"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9"/>
      <name val="Calibri"/>
      <family val="2"/>
    </font>
    <font>
      <sz val="11"/>
      <color rgb="FF000000"/>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10"/>
      <color theme="1"/>
      <name val="Calibri"/>
      <family val="2"/>
      <scheme val="minor"/>
    </font>
    <font>
      <sz val="11"/>
      <color theme="1"/>
      <name val="Calibri"/>
      <family val="2"/>
      <scheme val="minor"/>
    </font>
    <font>
      <b/>
      <sz val="11"/>
      <color rgb="FF000000"/>
      <name val="Calibri"/>
      <family val="2"/>
    </font>
    <font>
      <sz val="10"/>
      <color rgb="FF000000"/>
      <name val="Calibri"/>
      <family val="1"/>
    </font>
    <font>
      <b/>
      <sz val="10"/>
      <color theme="1"/>
      <name val="Calibri"/>
      <family val="2"/>
      <scheme val="minor"/>
    </font>
    <font>
      <b/>
      <sz val="9"/>
      <color theme="1"/>
      <name val="Calibri"/>
      <family val="2"/>
      <scheme val="minor"/>
    </font>
    <font>
      <b/>
      <sz val="9"/>
      <name val="Calibri"/>
      <family val="2"/>
    </font>
    <font>
      <sz val="9"/>
      <color theme="1"/>
      <name val="Calibri"/>
      <family val="2"/>
      <scheme val="minor"/>
    </font>
    <font>
      <sz val="9"/>
      <color rgb="FF000000"/>
      <name val="Times New Roman"/>
      <family val="1"/>
    </font>
    <font>
      <b/>
      <sz val="9"/>
      <color rgb="FF000000"/>
      <name val="Times New Roman"/>
      <family val="1"/>
    </font>
    <font>
      <sz val="10"/>
      <color rgb="FF000000"/>
      <name val="Times New Roman"/>
      <family val="1"/>
    </font>
    <font>
      <b/>
      <sz val="11"/>
      <name val="Calibri"/>
      <family val="1"/>
    </font>
    <font>
      <sz val="11"/>
      <name val="Calibri"/>
      <family val="1"/>
    </font>
  </fonts>
  <fills count="2">
    <fill>
      <patternFill patternType="none"/>
    </fill>
    <fill>
      <patternFill patternType="gray125"/>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rgb="FF000000"/>
      </top>
      <bottom style="thin">
        <color rgb="FF000000"/>
      </bottom>
      <diagonal/>
    </border>
    <border>
      <left/>
      <right/>
      <top style="thin">
        <color indexed="64"/>
      </top>
      <bottom style="thin">
        <color indexed="64"/>
      </bottom>
      <diagonal/>
    </border>
    <border>
      <left/>
      <right/>
      <top style="thin">
        <color rgb="FF000000"/>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bottom style="thin">
        <color indexed="64"/>
      </bottom>
      <diagonal/>
    </border>
  </borders>
  <cellStyleXfs count="2">
    <xf numFmtId="0" fontId="0" fillId="0" borderId="0"/>
    <xf numFmtId="9" fontId="16" fillId="0" borderId="0" applyFont="0" applyFill="0" applyBorder="0" applyAlignment="0" applyProtection="0"/>
  </cellStyleXfs>
  <cellXfs count="176">
    <xf numFmtId="0" fontId="0" fillId="0" borderId="0" xfId="0"/>
    <xf numFmtId="0" fontId="0" fillId="0" borderId="0" xfId="0" applyAlignment="1">
      <alignment horizontal="center" vertical="center"/>
    </xf>
    <xf numFmtId="0" fontId="0" fillId="0" borderId="0" xfId="0" applyAlignment="1">
      <alignment vertical="top"/>
    </xf>
    <xf numFmtId="1" fontId="3" fillId="0" borderId="9" xfId="0" applyNumberFormat="1" applyFont="1" applyBorder="1" applyAlignment="1">
      <alignment horizontal="center" vertical="center" shrinkToFit="1"/>
    </xf>
    <xf numFmtId="0" fontId="1" fillId="0" borderId="9" xfId="0" applyFont="1" applyBorder="1" applyAlignment="1">
      <alignment horizontal="left" vertical="center" wrapText="1"/>
    </xf>
    <xf numFmtId="0" fontId="1" fillId="0" borderId="9" xfId="0" applyFont="1" applyBorder="1" applyAlignment="1">
      <alignment horizontal="center" vertical="center" wrapText="1"/>
    </xf>
    <xf numFmtId="2" fontId="3" fillId="0" borderId="9" xfId="0" applyNumberFormat="1" applyFont="1" applyBorder="1" applyAlignment="1">
      <alignment horizontal="center" vertical="center" shrinkToFit="1"/>
    </xf>
    <xf numFmtId="1" fontId="7" fillId="0" borderId="9" xfId="0" applyNumberFormat="1" applyFont="1" applyBorder="1" applyAlignment="1">
      <alignment horizontal="center" vertical="center" shrinkToFit="1"/>
    </xf>
    <xf numFmtId="0" fontId="9" fillId="0" borderId="9" xfId="0" applyFont="1" applyBorder="1" applyAlignment="1">
      <alignment horizontal="center" vertical="center" wrapText="1"/>
    </xf>
    <xf numFmtId="0" fontId="10" fillId="0" borderId="9" xfId="0" applyFont="1" applyBorder="1" applyAlignment="1">
      <alignment horizontal="left" vertical="center" wrapText="1"/>
    </xf>
    <xf numFmtId="0" fontId="1" fillId="0" borderId="6" xfId="0" applyFont="1" applyBorder="1" applyAlignment="1">
      <alignment horizontal="left" vertical="center" wrapText="1"/>
    </xf>
    <xf numFmtId="1" fontId="7" fillId="0" borderId="6" xfId="0" applyNumberFormat="1" applyFont="1" applyBorder="1" applyAlignment="1">
      <alignment horizontal="center" vertical="center" shrinkToFit="1"/>
    </xf>
    <xf numFmtId="0" fontId="9" fillId="0" borderId="6" xfId="0" applyFont="1" applyBorder="1" applyAlignment="1">
      <alignment horizontal="center" vertical="center" wrapText="1"/>
    </xf>
    <xf numFmtId="2" fontId="3" fillId="0" borderId="6" xfId="0" applyNumberFormat="1" applyFont="1" applyBorder="1" applyAlignment="1">
      <alignment horizontal="center" vertical="center" shrinkToFit="1"/>
    </xf>
    <xf numFmtId="0" fontId="1" fillId="0" borderId="1" xfId="0" applyFont="1" applyBorder="1" applyAlignment="1">
      <alignment horizontal="left" vertical="center" wrapText="1"/>
    </xf>
    <xf numFmtId="1" fontId="7" fillId="0" borderId="1" xfId="0" applyNumberFormat="1" applyFont="1" applyBorder="1" applyAlignment="1">
      <alignment horizontal="center" vertical="center" shrinkToFit="1"/>
    </xf>
    <xf numFmtId="0" fontId="9" fillId="0" borderId="1" xfId="0" applyFont="1" applyBorder="1" applyAlignment="1">
      <alignment horizontal="center" vertical="center" wrapText="1"/>
    </xf>
    <xf numFmtId="2" fontId="3" fillId="0" borderId="1" xfId="0" applyNumberFormat="1" applyFont="1" applyBorder="1" applyAlignment="1">
      <alignment horizontal="center" vertical="center" shrinkToFit="1"/>
    </xf>
    <xf numFmtId="0" fontId="2" fillId="0" borderId="1" xfId="0" applyFont="1" applyBorder="1" applyAlignment="1">
      <alignment horizontal="left" vertical="center" wrapText="1"/>
    </xf>
    <xf numFmtId="1" fontId="3" fillId="0" borderId="1" xfId="0" applyNumberFormat="1" applyFont="1" applyBorder="1" applyAlignment="1">
      <alignment horizontal="center" vertical="center" shrinkToFit="1"/>
    </xf>
    <xf numFmtId="0" fontId="1" fillId="0" borderId="1" xfId="0" applyFont="1" applyBorder="1" applyAlignment="1">
      <alignment horizontal="center" vertical="center" wrapText="1"/>
    </xf>
    <xf numFmtId="0" fontId="1" fillId="0" borderId="2" xfId="0" applyFont="1" applyBorder="1" applyAlignment="1">
      <alignment horizontal="left" vertical="center" wrapText="1"/>
    </xf>
    <xf numFmtId="1" fontId="7" fillId="0" borderId="2" xfId="0" applyNumberFormat="1" applyFont="1" applyBorder="1" applyAlignment="1">
      <alignment horizontal="center" vertical="center" shrinkToFit="1"/>
    </xf>
    <xf numFmtId="0" fontId="9" fillId="0" borderId="7" xfId="0" applyFont="1" applyBorder="1" applyAlignment="1">
      <alignment horizontal="center" vertical="center" wrapText="1"/>
    </xf>
    <xf numFmtId="2" fontId="3" fillId="0" borderId="2" xfId="0" applyNumberFormat="1" applyFont="1" applyBorder="1" applyAlignment="1">
      <alignment horizontal="center" vertical="center" shrinkToFi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2" fontId="3" fillId="0" borderId="5" xfId="0" applyNumberFormat="1" applyFont="1" applyBorder="1" applyAlignment="1">
      <alignment horizontal="center" vertical="center" shrinkToFit="1"/>
    </xf>
    <xf numFmtId="0" fontId="1" fillId="0" borderId="4" xfId="0" applyFont="1" applyBorder="1" applyAlignment="1">
      <alignment horizontal="left" vertical="center" wrapText="1"/>
    </xf>
    <xf numFmtId="1" fontId="7" fillId="0" borderId="4" xfId="0" applyNumberFormat="1" applyFont="1" applyBorder="1" applyAlignment="1">
      <alignment horizontal="center" vertical="center" shrinkToFit="1"/>
    </xf>
    <xf numFmtId="0" fontId="1" fillId="0" borderId="4" xfId="0" applyFont="1" applyBorder="1" applyAlignment="1">
      <alignment horizontal="center" vertical="center" wrapText="1"/>
    </xf>
    <xf numFmtId="0" fontId="10" fillId="0" borderId="0" xfId="0" applyFont="1" applyAlignment="1">
      <alignment horizontal="left" vertical="center" wrapText="1"/>
    </xf>
    <xf numFmtId="0" fontId="1" fillId="0" borderId="6" xfId="0" applyFont="1" applyBorder="1" applyAlignment="1">
      <alignment horizontal="center" vertical="center" wrapText="1"/>
    </xf>
    <xf numFmtId="1" fontId="13" fillId="0" borderId="9" xfId="0" applyNumberFormat="1" applyFont="1" applyBorder="1" applyAlignment="1">
      <alignment horizontal="center" vertical="center" shrinkToFit="1"/>
    </xf>
    <xf numFmtId="0" fontId="12" fillId="0" borderId="12" xfId="0" applyFont="1" applyBorder="1" applyAlignment="1">
      <alignment horizontal="center" vertical="center" wrapText="1"/>
    </xf>
    <xf numFmtId="0" fontId="2" fillId="0" borderId="0" xfId="0" applyFont="1" applyAlignment="1">
      <alignment horizontal="right" wrapText="1"/>
    </xf>
    <xf numFmtId="2" fontId="8" fillId="0" borderId="0" xfId="0" applyNumberFormat="1" applyFont="1" applyAlignment="1">
      <alignment horizontal="right" shrinkToFit="1"/>
    </xf>
    <xf numFmtId="0" fontId="0" fillId="0" borderId="0" xfId="0" applyNumberFormat="1"/>
    <xf numFmtId="0" fontId="2" fillId="0" borderId="9" xfId="0" applyFont="1" applyBorder="1" applyAlignment="1">
      <alignment horizontal="center" vertical="center" wrapText="1"/>
    </xf>
    <xf numFmtId="0" fontId="19" fillId="0" borderId="9" xfId="0" applyFont="1" applyBorder="1" applyAlignment="1">
      <alignment horizontal="center" vertical="center" wrapText="1"/>
    </xf>
    <xf numFmtId="0" fontId="15" fillId="0" borderId="8" xfId="0" applyFont="1" applyBorder="1" applyAlignment="1">
      <alignment horizontal="left" vertical="center" wrapText="1"/>
    </xf>
    <xf numFmtId="9" fontId="18" fillId="0" borderId="9" xfId="0" applyNumberFormat="1" applyFont="1" applyBorder="1" applyAlignment="1">
      <alignment horizontal="left" vertical="center" shrinkToFit="1"/>
    </xf>
    <xf numFmtId="0" fontId="15" fillId="0" borderId="19" xfId="0" applyFont="1" applyBorder="1" applyAlignment="1">
      <alignment horizontal="left" vertical="center" wrapText="1"/>
    </xf>
    <xf numFmtId="0" fontId="4" fillId="0" borderId="9" xfId="0" applyFont="1" applyBorder="1" applyAlignment="1">
      <alignment horizontal="left" vertical="top" wrapText="1"/>
    </xf>
    <xf numFmtId="0" fontId="0" fillId="0" borderId="0" xfId="0" applyBorder="1"/>
    <xf numFmtId="2" fontId="8" fillId="0" borderId="23" xfId="0" applyNumberFormat="1" applyFont="1" applyBorder="1" applyAlignment="1">
      <alignment horizontal="right" shrinkToFit="1"/>
    </xf>
    <xf numFmtId="2" fontId="3" fillId="0" borderId="17" xfId="0" applyNumberFormat="1" applyFont="1" applyBorder="1" applyAlignment="1">
      <alignment horizontal="right" shrinkToFit="1"/>
    </xf>
    <xf numFmtId="0" fontId="0" fillId="0" borderId="26" xfId="0" applyBorder="1"/>
    <xf numFmtId="9" fontId="3" fillId="0" borderId="20" xfId="0" applyNumberFormat="1" applyFont="1" applyBorder="1" applyAlignment="1">
      <alignment horizontal="right" shrinkToFit="1"/>
    </xf>
    <xf numFmtId="0" fontId="1" fillId="0" borderId="20" xfId="0" applyFont="1" applyBorder="1" applyAlignment="1">
      <alignment horizontal="right" wrapText="1"/>
    </xf>
    <xf numFmtId="9" fontId="3" fillId="0" borderId="24" xfId="1" applyFont="1" applyBorder="1" applyAlignment="1">
      <alignment horizontal="left" vertical="center" shrinkToFit="1"/>
    </xf>
    <xf numFmtId="2" fontId="3" fillId="0" borderId="25" xfId="0" applyNumberFormat="1" applyFont="1" applyBorder="1" applyAlignment="1">
      <alignment horizontal="right" shrinkToFit="1"/>
    </xf>
    <xf numFmtId="2" fontId="3" fillId="0" borderId="18" xfId="0" applyNumberFormat="1" applyFont="1" applyBorder="1" applyAlignment="1">
      <alignment horizontal="right" shrinkToFit="1"/>
    </xf>
    <xf numFmtId="0" fontId="0" fillId="0" borderId="22" xfId="0" applyBorder="1"/>
    <xf numFmtId="0" fontId="0" fillId="0" borderId="23" xfId="0" applyBorder="1"/>
    <xf numFmtId="2" fontId="14" fillId="0" borderId="20" xfId="0" applyNumberFormat="1" applyFont="1" applyBorder="1" applyAlignment="1">
      <alignment horizontal="right" shrinkToFit="1"/>
    </xf>
    <xf numFmtId="2" fontId="8" fillId="0" borderId="9" xfId="0" applyNumberFormat="1" applyFont="1" applyBorder="1" applyAlignment="1">
      <alignment horizontal="right" shrinkToFit="1"/>
    </xf>
    <xf numFmtId="1" fontId="3" fillId="0" borderId="2" xfId="0" applyNumberFormat="1" applyFont="1" applyBorder="1" applyAlignment="1">
      <alignment horizontal="center" vertical="top" shrinkToFit="1"/>
    </xf>
    <xf numFmtId="0" fontId="1" fillId="0" borderId="2" xfId="0" applyFont="1" applyBorder="1" applyAlignment="1">
      <alignment horizontal="left" vertical="top" wrapText="1"/>
    </xf>
    <xf numFmtId="0" fontId="11" fillId="0" borderId="0" xfId="0" applyFont="1" applyAlignment="1"/>
    <xf numFmtId="0" fontId="15" fillId="0" borderId="9" xfId="0" applyFont="1" applyBorder="1" applyAlignment="1">
      <alignment horizontal="left" vertical="top" wrapText="1"/>
    </xf>
    <xf numFmtId="0" fontId="0" fillId="0" borderId="0" xfId="0" applyAlignment="1"/>
    <xf numFmtId="1" fontId="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shrinkToFi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shrinkToFit="1"/>
    </xf>
    <xf numFmtId="0" fontId="4" fillId="0" borderId="2" xfId="0" applyFont="1" applyFill="1" applyBorder="1" applyAlignment="1">
      <alignment horizontal="left" vertical="top" wrapText="1"/>
    </xf>
    <xf numFmtId="0" fontId="2" fillId="0"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0" fontId="1" fillId="0" borderId="2" xfId="0" applyFont="1" applyFill="1" applyBorder="1" applyAlignment="1">
      <alignment horizontal="center" vertical="center" wrapText="1"/>
    </xf>
    <xf numFmtId="1" fontId="3" fillId="0" borderId="3" xfId="0" applyNumberFormat="1" applyFont="1" applyFill="1" applyBorder="1" applyAlignment="1">
      <alignment horizontal="center" vertical="center" shrinkToFit="1"/>
    </xf>
    <xf numFmtId="0" fontId="4" fillId="0" borderId="4" xfId="0" applyFont="1" applyFill="1" applyBorder="1" applyAlignment="1">
      <alignment horizontal="left" vertical="top" wrapText="1"/>
    </xf>
    <xf numFmtId="0" fontId="15" fillId="0" borderId="4" xfId="0" applyFont="1" applyFill="1" applyBorder="1" applyAlignment="1">
      <alignment horizontal="center" vertical="center" wrapText="1"/>
    </xf>
    <xf numFmtId="164" fontId="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1" fontId="3" fillId="0" borderId="6" xfId="0" applyNumberFormat="1" applyFont="1" applyFill="1" applyBorder="1" applyAlignment="1">
      <alignment horizontal="center" vertical="center" shrinkToFit="1"/>
    </xf>
    <xf numFmtId="0" fontId="4" fillId="0" borderId="6" xfId="0" applyFont="1" applyFill="1" applyBorder="1" applyAlignment="1">
      <alignment horizontal="left" vertical="top" wrapText="1"/>
    </xf>
    <xf numFmtId="0" fontId="15" fillId="0" borderId="6" xfId="0"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164" fontId="3" fillId="0" borderId="6" xfId="0" applyNumberFormat="1" applyFont="1" applyFill="1" applyBorder="1" applyAlignment="1">
      <alignment horizontal="center" vertical="center" shrinkToFit="1"/>
    </xf>
    <xf numFmtId="2" fontId="3" fillId="0" borderId="6" xfId="0" applyNumberFormat="1" applyFont="1" applyFill="1" applyBorder="1" applyAlignment="1">
      <alignment horizontal="center" vertical="center" shrinkToFit="1"/>
    </xf>
    <xf numFmtId="0" fontId="1" fillId="0" borderId="6"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164" fontId="25"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1" xfId="0" applyFont="1" applyFill="1" applyBorder="1" applyAlignment="1">
      <alignment horizontal="left" vertical="top" wrapText="1"/>
    </xf>
    <xf numFmtId="0" fontId="9" fillId="0" borderId="1" xfId="0" applyFont="1" applyFill="1" applyBorder="1" applyAlignment="1">
      <alignment horizontal="center" vertical="center" wrapText="1"/>
    </xf>
    <xf numFmtId="0" fontId="0" fillId="0" borderId="0" xfId="0" applyAlignment="1">
      <alignment horizontal="center" vertical="center"/>
    </xf>
    <xf numFmtId="0" fontId="22" fillId="0" borderId="1" xfId="0" applyFont="1" applyFill="1" applyBorder="1" applyAlignment="1">
      <alignment horizontal="left" vertical="top" wrapText="1"/>
    </xf>
    <xf numFmtId="0" fontId="23" fillId="0" borderId="1"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4" xfId="0" applyFont="1" applyFill="1" applyBorder="1" applyAlignment="1">
      <alignment horizontal="left" vertical="top" wrapText="1"/>
    </xf>
    <xf numFmtId="165" fontId="15"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165" fontId="15" fillId="0" borderId="4"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shrinkToFit="1"/>
    </xf>
    <xf numFmtId="2" fontId="7" fillId="0" borderId="1" xfId="0" applyNumberFormat="1" applyFont="1" applyFill="1" applyBorder="1" applyAlignment="1">
      <alignment horizontal="center" vertical="center" shrinkToFit="1"/>
    </xf>
    <xf numFmtId="0" fontId="0" fillId="0" borderId="0" xfId="0" applyBorder="1" applyAlignment="1"/>
    <xf numFmtId="0" fontId="12" fillId="0" borderId="6" xfId="0" applyFont="1" applyFill="1" applyBorder="1" applyAlignment="1">
      <alignment horizontal="center" vertical="center" wrapText="1"/>
    </xf>
    <xf numFmtId="0" fontId="0" fillId="0" borderId="23" xfId="0" applyBorder="1" applyAlignment="1"/>
    <xf numFmtId="0" fontId="11" fillId="0" borderId="9" xfId="0" applyFont="1" applyBorder="1" applyAlignment="1">
      <alignment horizontal="left" vertical="top" wrapText="1"/>
    </xf>
    <xf numFmtId="0" fontId="12" fillId="0" borderId="9"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22" fillId="0" borderId="9" xfId="0" applyFont="1" applyBorder="1" applyAlignment="1">
      <alignment horizontal="left" vertical="top" wrapText="1"/>
    </xf>
    <xf numFmtId="0" fontId="3" fillId="0" borderId="9" xfId="0" applyNumberFormat="1" applyFont="1" applyBorder="1" applyAlignment="1">
      <alignment horizontal="center" vertical="center" shrinkToFit="1"/>
    </xf>
    <xf numFmtId="0" fontId="2" fillId="0" borderId="9" xfId="0" applyNumberFormat="1" applyFont="1" applyBorder="1" applyAlignment="1">
      <alignment horizontal="center" vertical="center" wrapText="1"/>
    </xf>
    <xf numFmtId="164" fontId="3" fillId="0" borderId="9" xfId="0" applyNumberFormat="1" applyFont="1" applyBorder="1" applyAlignment="1">
      <alignment horizontal="center" vertical="center" shrinkToFit="1"/>
    </xf>
    <xf numFmtId="0" fontId="23" fillId="0" borderId="9" xfId="0" applyFont="1" applyBorder="1" applyAlignment="1">
      <alignment horizontal="left" vertical="top" wrapText="1"/>
    </xf>
    <xf numFmtId="0" fontId="5" fillId="0" borderId="9" xfId="0" applyFont="1" applyBorder="1" applyAlignment="1">
      <alignment horizontal="left" vertical="top" wrapText="1"/>
    </xf>
    <xf numFmtId="164" fontId="7" fillId="0" borderId="9" xfId="0" applyNumberFormat="1" applyFont="1" applyBorder="1" applyAlignment="1">
      <alignment horizontal="center" vertical="center" shrinkToFit="1"/>
    </xf>
    <xf numFmtId="2" fontId="7" fillId="0" borderId="9" xfId="0" applyNumberFormat="1" applyFont="1" applyBorder="1" applyAlignment="1">
      <alignment horizontal="center" vertical="center" shrinkToFit="1"/>
    </xf>
    <xf numFmtId="0" fontId="7" fillId="0" borderId="9" xfId="0" applyNumberFormat="1" applyFont="1" applyBorder="1" applyAlignment="1">
      <alignment horizontal="center" vertical="center" shrinkToFit="1"/>
    </xf>
    <xf numFmtId="1" fontId="3" fillId="0" borderId="9" xfId="0" applyNumberFormat="1" applyFont="1" applyBorder="1" applyAlignment="1">
      <alignment horizontal="left" vertical="top" shrinkToFit="1"/>
    </xf>
    <xf numFmtId="0" fontId="0" fillId="0" borderId="9" xfId="0" applyBorder="1" applyAlignment="1">
      <alignment horizontal="left" vertical="top" wrapText="1"/>
    </xf>
    <xf numFmtId="0" fontId="3" fillId="0" borderId="9" xfId="0" applyNumberFormat="1" applyFont="1" applyBorder="1" applyAlignment="1">
      <alignment horizontal="left" vertical="top" shrinkToFit="1"/>
    </xf>
    <xf numFmtId="2" fontId="3" fillId="0" borderId="9" xfId="0" applyNumberFormat="1" applyFont="1" applyBorder="1" applyAlignment="1">
      <alignment horizontal="left" vertical="top" shrinkToFit="1"/>
    </xf>
    <xf numFmtId="0" fontId="1" fillId="0" borderId="9" xfId="0" applyFont="1" applyBorder="1" applyAlignment="1">
      <alignment horizontal="left" vertical="top" wrapText="1"/>
    </xf>
    <xf numFmtId="2" fontId="17" fillId="0" borderId="9" xfId="0" applyNumberFormat="1" applyFont="1" applyBorder="1" applyAlignment="1">
      <alignment horizontal="center" vertical="center" shrinkToFit="1"/>
    </xf>
    <xf numFmtId="1" fontId="3" fillId="0" borderId="9" xfId="0" applyNumberFormat="1" applyFont="1" applyBorder="1" applyAlignment="1">
      <alignment horizontal="left" vertical="center" shrinkToFit="1"/>
    </xf>
    <xf numFmtId="2" fontId="3" fillId="0" borderId="9" xfId="0" applyNumberFormat="1" applyFont="1" applyBorder="1" applyAlignment="1">
      <alignment horizontal="right" shrinkToFit="1"/>
    </xf>
    <xf numFmtId="2" fontId="6" fillId="0" borderId="9" xfId="0" applyNumberFormat="1" applyFont="1" applyBorder="1" applyAlignment="1">
      <alignment horizontal="center" vertical="center" shrinkToFit="1"/>
    </xf>
    <xf numFmtId="0" fontId="15" fillId="0" borderId="9" xfId="0" applyFont="1" applyBorder="1" applyAlignment="1">
      <alignment horizontal="left" vertical="center" wrapText="1"/>
    </xf>
    <xf numFmtId="2" fontId="15" fillId="0" borderId="4" xfId="0" applyNumberFormat="1" applyFont="1" applyFill="1" applyBorder="1" applyAlignment="1">
      <alignment horizontal="center" vertical="center" wrapText="1"/>
    </xf>
    <xf numFmtId="0" fontId="11" fillId="0" borderId="0" xfId="0" applyFont="1" applyBorder="1" applyAlignment="1">
      <alignment vertical="center"/>
    </xf>
    <xf numFmtId="0" fontId="15" fillId="0" borderId="0" xfId="0" applyFont="1" applyBorder="1" applyAlignment="1">
      <alignment horizontal="left" vertical="center" wrapText="1"/>
    </xf>
    <xf numFmtId="0" fontId="26" fillId="0" borderId="0" xfId="0" applyFont="1" applyBorder="1" applyAlignment="1">
      <alignment horizontal="left" vertical="center" wrapText="1"/>
    </xf>
    <xf numFmtId="2" fontId="17" fillId="0" borderId="0" xfId="0" applyNumberFormat="1" applyFont="1" applyBorder="1" applyAlignment="1">
      <alignment horizontal="center" vertical="center" shrinkToFit="1"/>
    </xf>
    <xf numFmtId="2" fontId="3" fillId="0" borderId="0" xfId="0" applyNumberFormat="1" applyFont="1" applyBorder="1" applyAlignment="1">
      <alignment horizontal="right" shrinkToFit="1"/>
    </xf>
    <xf numFmtId="0" fontId="27" fillId="0" borderId="0" xfId="0" applyFont="1" applyBorder="1" applyAlignment="1">
      <alignment horizontal="left" vertical="center" wrapText="1"/>
    </xf>
    <xf numFmtId="0" fontId="11" fillId="0" borderId="6" xfId="0" applyFont="1" applyFill="1" applyBorder="1" applyAlignment="1">
      <alignment horizontal="center" vertical="center" wrapText="1"/>
    </xf>
    <xf numFmtId="0" fontId="3" fillId="0" borderId="1" xfId="0" applyNumberFormat="1" applyFont="1" applyBorder="1" applyAlignment="1">
      <alignment horizontal="center" vertical="center" shrinkToFit="1"/>
    </xf>
    <xf numFmtId="2" fontId="3" fillId="0" borderId="4" xfId="0" applyNumberFormat="1" applyFont="1" applyBorder="1" applyAlignment="1">
      <alignment horizontal="center" vertical="center" shrinkToFit="1"/>
    </xf>
    <xf numFmtId="2" fontId="3" fillId="0" borderId="27" xfId="0" applyNumberFormat="1" applyFont="1" applyBorder="1" applyAlignment="1">
      <alignment horizontal="center" vertical="center" shrinkToFit="1"/>
    </xf>
    <xf numFmtId="2" fontId="3" fillId="0" borderId="28" xfId="0" applyNumberFormat="1" applyFont="1" applyBorder="1" applyAlignment="1">
      <alignment horizontal="center" vertical="center" shrinkToFit="1"/>
    </xf>
    <xf numFmtId="2" fontId="7" fillId="0" borderId="27" xfId="0" applyNumberFormat="1" applyFont="1" applyBorder="1" applyAlignment="1">
      <alignment horizontal="center" vertical="center" shrinkToFit="1"/>
    </xf>
    <xf numFmtId="2" fontId="7" fillId="0" borderId="1" xfId="0" applyNumberFormat="1" applyFont="1" applyBorder="1" applyAlignment="1">
      <alignment horizontal="center" vertical="center" shrinkToFit="1"/>
    </xf>
    <xf numFmtId="0" fontId="0" fillId="0" borderId="9" xfId="0" applyBorder="1" applyAlignment="1"/>
    <xf numFmtId="0" fontId="12" fillId="0" borderId="1"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xf>
    <xf numFmtId="0" fontId="11" fillId="0" borderId="0" xfId="0" applyFont="1" applyAlignment="1">
      <alignment horizontal="center"/>
    </xf>
    <xf numFmtId="0" fontId="0" fillId="0" borderId="0" xfId="0" applyAlignment="1">
      <alignment horizontal="center"/>
    </xf>
    <xf numFmtId="0" fontId="11"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9" xfId="0" applyFont="1" applyBorder="1" applyAlignment="1">
      <alignment horizontal="center" vertical="center"/>
    </xf>
    <xf numFmtId="0" fontId="26" fillId="0" borderId="9" xfId="0" applyFont="1" applyBorder="1" applyAlignment="1">
      <alignment horizontal="left" vertical="center" wrapText="1"/>
    </xf>
    <xf numFmtId="0" fontId="27" fillId="0" borderId="9" xfId="0" applyFont="1" applyBorder="1" applyAlignment="1">
      <alignment horizontal="left" vertical="center" wrapText="1"/>
    </xf>
    <xf numFmtId="0" fontId="2" fillId="0" borderId="9" xfId="0" applyFont="1" applyBorder="1" applyAlignment="1">
      <alignment horizontal="left" vertical="center" wrapText="1"/>
    </xf>
    <xf numFmtId="0" fontId="11" fillId="0" borderId="0" xfId="0" applyFont="1" applyAlignment="1">
      <alignment horizontal="center" vertical="center"/>
    </xf>
    <xf numFmtId="0" fontId="0" fillId="0" borderId="0" xfId="0" applyAlignment="1">
      <alignment horizontal="center" vertical="center"/>
    </xf>
    <xf numFmtId="0" fontId="12" fillId="0" borderId="25" xfId="0" applyFont="1" applyBorder="1" applyAlignment="1">
      <alignment horizontal="center" wrapText="1"/>
    </xf>
    <xf numFmtId="0" fontId="12" fillId="0" borderId="21" xfId="0" applyFont="1" applyBorder="1" applyAlignment="1">
      <alignment horizontal="center" wrapText="1"/>
    </xf>
    <xf numFmtId="0" fontId="0" fillId="0" borderId="9" xfId="0" applyBorder="1" applyAlignment="1">
      <alignment horizont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8"/>
  <sheetViews>
    <sheetView tabSelected="1" workbookViewId="0">
      <selection sqref="A1:L1"/>
    </sheetView>
  </sheetViews>
  <sheetFormatPr defaultColWidth="9.140625" defaultRowHeight="15" x14ac:dyDescent="0.25"/>
  <cols>
    <col min="1" max="1" width="6.28515625" style="97" customWidth="1"/>
    <col min="2" max="2" width="46.5703125" style="61" customWidth="1"/>
    <col min="3" max="3" width="6.42578125" style="61" customWidth="1"/>
    <col min="4" max="4" width="5.5703125" style="61" customWidth="1"/>
    <col min="5" max="5" width="6" style="61" customWidth="1"/>
    <col min="6" max="7" width="6.42578125" style="61" customWidth="1"/>
    <col min="8" max="8" width="8.7109375" style="61" customWidth="1"/>
    <col min="9" max="9" width="7.7109375" style="61" customWidth="1"/>
    <col min="10" max="10" width="0.140625" style="61" hidden="1" customWidth="1"/>
    <col min="11" max="11" width="8.7109375" style="61" customWidth="1"/>
    <col min="12" max="12" width="11.42578125" style="61" customWidth="1"/>
    <col min="13" max="16384" width="9.140625" style="61"/>
  </cols>
  <sheetData>
    <row r="1" spans="1:16" ht="45" customHeight="1" x14ac:dyDescent="0.25">
      <c r="A1" s="154" t="s">
        <v>243</v>
      </c>
      <c r="B1" s="155"/>
      <c r="C1" s="155"/>
      <c r="D1" s="155"/>
      <c r="E1" s="155"/>
      <c r="F1" s="155"/>
      <c r="G1" s="155"/>
      <c r="H1" s="155"/>
      <c r="I1" s="155"/>
      <c r="J1" s="155"/>
      <c r="K1" s="155"/>
      <c r="L1" s="156"/>
      <c r="M1" s="112"/>
    </row>
    <row r="2" spans="1:16" ht="41.25" customHeight="1" x14ac:dyDescent="0.25">
      <c r="A2" s="151" t="s">
        <v>162</v>
      </c>
      <c r="B2" s="152"/>
      <c r="C2" s="152"/>
      <c r="D2" s="152"/>
      <c r="E2" s="152"/>
      <c r="F2" s="152"/>
      <c r="G2" s="152"/>
      <c r="H2" s="152"/>
      <c r="I2" s="152"/>
      <c r="J2" s="152"/>
      <c r="K2" s="152"/>
      <c r="L2" s="153"/>
      <c r="M2" s="112"/>
    </row>
    <row r="3" spans="1:16" ht="24" customHeight="1" x14ac:dyDescent="0.25">
      <c r="A3" s="142" t="s">
        <v>0</v>
      </c>
      <c r="B3" s="111" t="s">
        <v>44</v>
      </c>
      <c r="C3" s="150" t="s">
        <v>51</v>
      </c>
      <c r="D3" s="150" t="s">
        <v>52</v>
      </c>
      <c r="E3" s="150" t="s">
        <v>53</v>
      </c>
      <c r="F3" s="150" t="s">
        <v>54</v>
      </c>
      <c r="G3" s="150" t="s">
        <v>55</v>
      </c>
      <c r="H3" s="150" t="s">
        <v>56</v>
      </c>
      <c r="I3" s="150" t="s">
        <v>47</v>
      </c>
      <c r="J3" s="150" t="s">
        <v>47</v>
      </c>
      <c r="K3" s="150" t="s">
        <v>46</v>
      </c>
      <c r="L3" s="150" t="s">
        <v>48</v>
      </c>
      <c r="N3" s="149"/>
    </row>
    <row r="4" spans="1:16" ht="151.5" customHeight="1" x14ac:dyDescent="0.25">
      <c r="A4" s="62">
        <v>1</v>
      </c>
      <c r="B4" s="98" t="s">
        <v>165</v>
      </c>
      <c r="C4" s="63"/>
      <c r="D4" s="63"/>
      <c r="E4" s="63"/>
      <c r="F4" s="63"/>
      <c r="G4" s="63"/>
      <c r="H4" s="64"/>
      <c r="I4" s="65"/>
      <c r="K4" s="65"/>
      <c r="L4" s="65"/>
    </row>
    <row r="5" spans="1:16" ht="17.25" customHeight="1" x14ac:dyDescent="0.25">
      <c r="A5" s="62"/>
      <c r="B5" s="98" t="s">
        <v>159</v>
      </c>
      <c r="C5" s="63">
        <v>4</v>
      </c>
      <c r="D5" s="102">
        <v>1.2</v>
      </c>
      <c r="E5" s="102">
        <v>1.2</v>
      </c>
      <c r="F5" s="103">
        <v>1</v>
      </c>
      <c r="G5" s="67">
        <f>C5*D5*E5</f>
        <v>5.76</v>
      </c>
      <c r="H5" s="64"/>
      <c r="I5" s="65"/>
      <c r="K5" s="65"/>
      <c r="L5" s="65"/>
    </row>
    <row r="6" spans="1:16" ht="16.5" customHeight="1" x14ac:dyDescent="0.25">
      <c r="A6" s="62"/>
      <c r="B6" s="98" t="s">
        <v>160</v>
      </c>
      <c r="C6" s="63">
        <v>1</v>
      </c>
      <c r="D6" s="103">
        <v>1</v>
      </c>
      <c r="E6" s="67">
        <v>0.375</v>
      </c>
      <c r="F6" s="70">
        <v>0.15</v>
      </c>
      <c r="G6" s="63">
        <f>C6*D6*E6*F6</f>
        <v>5.6249999999999994E-2</v>
      </c>
      <c r="H6" s="64">
        <v>5.8159999999999998</v>
      </c>
      <c r="I6" s="66" t="s">
        <v>31</v>
      </c>
      <c r="K6" s="143">
        <v>119.27</v>
      </c>
      <c r="L6" s="17">
        <f>H6*K6</f>
        <v>693.67431999999997</v>
      </c>
      <c r="P6" s="149"/>
    </row>
    <row r="7" spans="1:16" ht="97.5" customHeight="1" x14ac:dyDescent="0.25">
      <c r="A7" s="62">
        <v>2</v>
      </c>
      <c r="B7" s="68" t="s">
        <v>166</v>
      </c>
      <c r="C7" s="66"/>
      <c r="D7" s="66"/>
      <c r="E7" s="66"/>
      <c r="F7" s="66"/>
      <c r="G7" s="66"/>
      <c r="H7" s="65">
        <v>1.163</v>
      </c>
      <c r="I7" s="66" t="s">
        <v>163</v>
      </c>
      <c r="K7" s="17">
        <v>77.540000000000006</v>
      </c>
      <c r="L7" s="17">
        <f t="shared" ref="L7:L68" si="0">H7*K7</f>
        <v>90.179020000000008</v>
      </c>
    </row>
    <row r="8" spans="1:16" ht="93.75" customHeight="1" x14ac:dyDescent="0.25">
      <c r="A8" s="62">
        <v>3</v>
      </c>
      <c r="B8" s="68" t="s">
        <v>234</v>
      </c>
      <c r="C8" s="66"/>
      <c r="D8" s="66"/>
      <c r="E8" s="66"/>
      <c r="F8" s="66"/>
      <c r="G8" s="66"/>
      <c r="H8" s="64"/>
      <c r="I8" s="66"/>
      <c r="K8" s="17"/>
      <c r="L8" s="17"/>
    </row>
    <row r="9" spans="1:16" ht="93.75" customHeight="1" x14ac:dyDescent="0.25">
      <c r="A9" s="62"/>
      <c r="B9" s="68"/>
      <c r="C9" s="63">
        <v>1</v>
      </c>
      <c r="D9" s="70">
        <v>4.8499999999999996</v>
      </c>
      <c r="E9" s="67">
        <v>2.8250000000000002</v>
      </c>
      <c r="F9" s="67">
        <v>0.32500000000000001</v>
      </c>
      <c r="G9" s="63">
        <f>C9*D9*E9*F9</f>
        <v>4.4529062499999998</v>
      </c>
      <c r="H9" s="64">
        <v>4.4530000000000003</v>
      </c>
      <c r="I9" s="66" t="s">
        <v>31</v>
      </c>
      <c r="K9" s="17">
        <v>572.54999999999995</v>
      </c>
      <c r="L9" s="17">
        <f t="shared" si="0"/>
        <v>2549.5651499999999</v>
      </c>
    </row>
    <row r="10" spans="1:16" ht="81" customHeight="1" x14ac:dyDescent="0.25">
      <c r="A10" s="62">
        <v>4</v>
      </c>
      <c r="B10" s="98" t="s">
        <v>167</v>
      </c>
      <c r="C10" s="63"/>
      <c r="D10" s="63"/>
      <c r="E10" s="63"/>
      <c r="F10" s="63"/>
      <c r="G10" s="63"/>
      <c r="H10" s="65"/>
      <c r="I10" s="69"/>
      <c r="K10" s="17"/>
      <c r="L10" s="17"/>
    </row>
    <row r="11" spans="1:16" ht="21" customHeight="1" x14ac:dyDescent="0.25">
      <c r="A11" s="62"/>
      <c r="B11" s="98"/>
      <c r="C11" s="63">
        <v>4</v>
      </c>
      <c r="D11" s="102">
        <v>1.2</v>
      </c>
      <c r="E11" s="102">
        <v>1.2</v>
      </c>
      <c r="F11" s="67"/>
      <c r="G11" s="67">
        <f>C11*D11*E11</f>
        <v>5.76</v>
      </c>
      <c r="H11" s="64"/>
      <c r="I11" s="69"/>
      <c r="K11" s="17"/>
      <c r="L11" s="17"/>
    </row>
    <row r="12" spans="1:16" ht="20.25" customHeight="1" x14ac:dyDescent="0.25">
      <c r="A12" s="62"/>
      <c r="B12" s="98"/>
      <c r="C12" s="63">
        <v>2</v>
      </c>
      <c r="D12" s="102">
        <v>2.5</v>
      </c>
      <c r="E12" s="67">
        <v>0.375</v>
      </c>
      <c r="F12" s="67"/>
      <c r="G12" s="63">
        <f>C12*D12*E12</f>
        <v>1.875</v>
      </c>
      <c r="H12" s="64"/>
      <c r="I12" s="69"/>
      <c r="K12" s="17"/>
      <c r="L12" s="17"/>
    </row>
    <row r="13" spans="1:16" ht="25.5" customHeight="1" x14ac:dyDescent="0.25">
      <c r="A13" s="62"/>
      <c r="B13" s="98"/>
      <c r="C13" s="63">
        <v>1</v>
      </c>
      <c r="D13" s="103">
        <v>1</v>
      </c>
      <c r="E13" s="67">
        <v>0.375</v>
      </c>
      <c r="F13" s="67"/>
      <c r="G13" s="63">
        <v>0.375</v>
      </c>
      <c r="H13" s="65"/>
      <c r="I13" s="69"/>
      <c r="K13" s="17"/>
      <c r="L13" s="17"/>
    </row>
    <row r="14" spans="1:16" ht="28.5" customHeight="1" x14ac:dyDescent="0.25">
      <c r="A14" s="62"/>
      <c r="B14" s="98"/>
      <c r="C14" s="63">
        <v>1</v>
      </c>
      <c r="D14" s="70">
        <v>4.8499999999999996</v>
      </c>
      <c r="E14" s="67">
        <v>2.8250000000000002</v>
      </c>
      <c r="F14" s="67"/>
      <c r="G14" s="67">
        <f>C14*D14*E14</f>
        <v>13.70125</v>
      </c>
      <c r="H14" s="64">
        <v>21.71</v>
      </c>
      <c r="I14" s="69" t="s">
        <v>57</v>
      </c>
      <c r="K14" s="17">
        <v>266</v>
      </c>
      <c r="L14" s="17">
        <f t="shared" si="0"/>
        <v>5774.8600000000006</v>
      </c>
    </row>
    <row r="15" spans="1:16" ht="87.75" customHeight="1" x14ac:dyDescent="0.25">
      <c r="A15" s="71">
        <v>5</v>
      </c>
      <c r="B15" s="72" t="s">
        <v>168</v>
      </c>
      <c r="C15" s="73"/>
      <c r="D15" s="73"/>
      <c r="E15" s="73"/>
      <c r="F15" s="73"/>
      <c r="G15" s="73"/>
      <c r="H15" s="74"/>
      <c r="I15" s="76"/>
      <c r="K15" s="17"/>
      <c r="L15" s="17"/>
    </row>
    <row r="16" spans="1:16" ht="19.5" customHeight="1" x14ac:dyDescent="0.25">
      <c r="A16" s="77"/>
      <c r="B16" s="78"/>
      <c r="C16" s="79">
        <v>4</v>
      </c>
      <c r="D16" s="104">
        <v>1.2</v>
      </c>
      <c r="E16" s="104">
        <v>1.2</v>
      </c>
      <c r="F16" s="135">
        <v>0.15</v>
      </c>
      <c r="G16" s="79">
        <f>C16*D16*E16*F16</f>
        <v>0.86399999999999999</v>
      </c>
      <c r="H16" s="80"/>
      <c r="I16" s="81"/>
      <c r="K16" s="17"/>
      <c r="L16" s="17"/>
    </row>
    <row r="17" spans="1:12" ht="21" customHeight="1" x14ac:dyDescent="0.25">
      <c r="A17" s="82"/>
      <c r="B17" s="83" t="s">
        <v>161</v>
      </c>
      <c r="C17" s="84"/>
      <c r="D17" s="85"/>
      <c r="E17" s="85"/>
      <c r="F17" s="85"/>
      <c r="G17" s="84">
        <v>0.45100000000000001</v>
      </c>
      <c r="H17" s="86"/>
      <c r="I17" s="88"/>
      <c r="K17" s="17"/>
      <c r="L17" s="17"/>
    </row>
    <row r="18" spans="1:12" ht="21" customHeight="1" x14ac:dyDescent="0.25">
      <c r="A18" s="62"/>
      <c r="B18" s="68"/>
      <c r="C18" s="63">
        <v>4</v>
      </c>
      <c r="D18" s="70">
        <v>0.25</v>
      </c>
      <c r="E18" s="70">
        <v>0.25</v>
      </c>
      <c r="F18" s="70">
        <v>3.25</v>
      </c>
      <c r="G18" s="67">
        <f>C18*D18*F18</f>
        <v>3.25</v>
      </c>
      <c r="H18" s="64"/>
      <c r="I18" s="69"/>
      <c r="K18" s="17"/>
      <c r="L18" s="17"/>
    </row>
    <row r="19" spans="1:12" ht="21" customHeight="1" x14ac:dyDescent="0.25">
      <c r="A19" s="62"/>
      <c r="B19" s="68"/>
      <c r="C19" s="63">
        <v>2</v>
      </c>
      <c r="D19" s="102">
        <v>4.5999999999999996</v>
      </c>
      <c r="E19" s="70">
        <v>0.25</v>
      </c>
      <c r="F19" s="70">
        <v>0.25</v>
      </c>
      <c r="G19" s="67">
        <f>C19*D19*E19*F19</f>
        <v>0.57499999999999996</v>
      </c>
      <c r="H19" s="64"/>
      <c r="I19" s="69"/>
      <c r="K19" s="17"/>
      <c r="L19" s="17"/>
    </row>
    <row r="20" spans="1:12" ht="21" customHeight="1" x14ac:dyDescent="0.25">
      <c r="A20" s="62"/>
      <c r="B20" s="68"/>
      <c r="C20" s="63">
        <v>3</v>
      </c>
      <c r="D20" s="70">
        <v>2.33</v>
      </c>
      <c r="E20" s="70">
        <v>0.25</v>
      </c>
      <c r="F20" s="70">
        <v>0.25</v>
      </c>
      <c r="G20" s="67">
        <v>0.436</v>
      </c>
      <c r="H20" s="64"/>
      <c r="I20" s="69"/>
      <c r="K20" s="17"/>
      <c r="L20" s="17"/>
    </row>
    <row r="21" spans="1:12" ht="21" customHeight="1" x14ac:dyDescent="0.25">
      <c r="A21" s="62"/>
      <c r="B21" s="68"/>
      <c r="C21" s="63">
        <v>2</v>
      </c>
      <c r="D21" s="102">
        <v>4.5999999999999996</v>
      </c>
      <c r="E21" s="70">
        <v>0.25</v>
      </c>
      <c r="F21" s="70">
        <v>0.15</v>
      </c>
      <c r="G21" s="67">
        <f>C21*D21*E21*F21</f>
        <v>0.34499999999999997</v>
      </c>
      <c r="H21" s="64"/>
      <c r="I21" s="69"/>
      <c r="K21" s="24"/>
      <c r="L21" s="17"/>
    </row>
    <row r="22" spans="1:12" ht="24.75" customHeight="1" x14ac:dyDescent="0.25">
      <c r="A22" s="62"/>
      <c r="B22" s="68"/>
      <c r="C22" s="63">
        <v>3</v>
      </c>
      <c r="D22" s="70">
        <v>2.3250000000000002</v>
      </c>
      <c r="E22" s="70">
        <v>0.25</v>
      </c>
      <c r="F22" s="70">
        <v>0.15</v>
      </c>
      <c r="G22" s="67">
        <f>C22*D22*E22*F22</f>
        <v>0.26156250000000003</v>
      </c>
      <c r="H22" s="64"/>
      <c r="I22" s="66"/>
      <c r="K22" s="144"/>
      <c r="L22" s="17"/>
    </row>
    <row r="23" spans="1:12" ht="21" customHeight="1" x14ac:dyDescent="0.25">
      <c r="A23" s="62"/>
      <c r="B23" s="68"/>
      <c r="C23" s="63">
        <v>1</v>
      </c>
      <c r="D23" s="102">
        <v>4.5999999999999996</v>
      </c>
      <c r="E23" s="67">
        <v>2.3250000000000002</v>
      </c>
      <c r="F23" s="67">
        <v>0.125</v>
      </c>
      <c r="G23" s="67">
        <f>C23*D23*E23*F23</f>
        <v>1.336875</v>
      </c>
      <c r="H23" s="64">
        <v>7.5190000000000001</v>
      </c>
      <c r="I23" s="66" t="s">
        <v>31</v>
      </c>
      <c r="K23" s="145">
        <v>4846.4799999999996</v>
      </c>
      <c r="L23" s="17">
        <f t="shared" si="0"/>
        <v>36440.683119999994</v>
      </c>
    </row>
    <row r="24" spans="1:12" ht="162.75" customHeight="1" x14ac:dyDescent="0.25">
      <c r="A24" s="62">
        <v>6</v>
      </c>
      <c r="B24" s="98" t="s">
        <v>169</v>
      </c>
      <c r="C24" s="63"/>
      <c r="D24" s="63"/>
      <c r="E24" s="63"/>
      <c r="F24" s="63"/>
      <c r="G24" s="63"/>
      <c r="H24" s="64"/>
      <c r="I24" s="66"/>
      <c r="K24" s="17"/>
      <c r="L24" s="17"/>
    </row>
    <row r="25" spans="1:12" ht="28.5" customHeight="1" x14ac:dyDescent="0.25">
      <c r="A25" s="62"/>
      <c r="B25" s="98"/>
      <c r="C25" s="103">
        <v>4</v>
      </c>
      <c r="D25" s="102">
        <v>1.2</v>
      </c>
      <c r="E25" s="102">
        <v>1.2</v>
      </c>
      <c r="F25" s="102">
        <v>0.1</v>
      </c>
      <c r="G25" s="67">
        <v>0.57599999999999996</v>
      </c>
      <c r="H25" s="64"/>
      <c r="I25" s="69"/>
      <c r="K25" s="17"/>
      <c r="L25" s="17"/>
    </row>
    <row r="26" spans="1:12" ht="23.25" customHeight="1" x14ac:dyDescent="0.25">
      <c r="A26" s="62"/>
      <c r="B26" s="98"/>
      <c r="C26" s="103">
        <v>2</v>
      </c>
      <c r="D26" s="102">
        <v>2.5</v>
      </c>
      <c r="E26" s="67">
        <v>0.375</v>
      </c>
      <c r="F26" s="102">
        <v>0.1</v>
      </c>
      <c r="G26" s="67">
        <v>0.188</v>
      </c>
      <c r="H26" s="64"/>
      <c r="I26" s="69"/>
      <c r="K26" s="17"/>
      <c r="L26" s="17"/>
    </row>
    <row r="27" spans="1:12" ht="17.25" customHeight="1" x14ac:dyDescent="0.25">
      <c r="A27" s="62"/>
      <c r="B27" s="98"/>
      <c r="C27" s="103">
        <v>1</v>
      </c>
      <c r="D27" s="102">
        <v>1.5</v>
      </c>
      <c r="E27" s="103">
        <v>1</v>
      </c>
      <c r="F27" s="102">
        <v>0.1</v>
      </c>
      <c r="G27" s="67">
        <v>0.3</v>
      </c>
      <c r="H27" s="65"/>
      <c r="I27" s="69"/>
      <c r="K27" s="17"/>
      <c r="L27" s="17"/>
    </row>
    <row r="28" spans="1:12" ht="16.5" customHeight="1" x14ac:dyDescent="0.25">
      <c r="A28" s="62"/>
      <c r="B28" s="98"/>
      <c r="C28" s="103">
        <v>1</v>
      </c>
      <c r="D28" s="70">
        <v>4.8499999999999996</v>
      </c>
      <c r="E28" s="67">
        <v>2.8250000000000002</v>
      </c>
      <c r="F28" s="102">
        <v>0.1</v>
      </c>
      <c r="G28" s="67">
        <f>C28*D28*E28*F28</f>
        <v>1.370125</v>
      </c>
      <c r="H28" s="64">
        <v>2.4340000000000002</v>
      </c>
      <c r="I28" s="69" t="s">
        <v>57</v>
      </c>
      <c r="K28" s="17">
        <v>4105.5200000000004</v>
      </c>
      <c r="L28" s="17">
        <f t="shared" si="0"/>
        <v>9992.835680000002</v>
      </c>
    </row>
    <row r="29" spans="1:12" ht="204" x14ac:dyDescent="0.25">
      <c r="A29" s="62">
        <v>7</v>
      </c>
      <c r="B29" s="98" t="s">
        <v>170</v>
      </c>
      <c r="C29" s="63"/>
      <c r="D29" s="63"/>
      <c r="E29" s="63"/>
      <c r="F29" s="63"/>
      <c r="G29" s="63"/>
      <c r="H29" s="65"/>
      <c r="I29" s="69"/>
      <c r="K29" s="17"/>
      <c r="L29" s="17"/>
    </row>
    <row r="30" spans="1:12" x14ac:dyDescent="0.25">
      <c r="A30" s="62"/>
      <c r="B30" s="98"/>
      <c r="C30" s="63">
        <v>2</v>
      </c>
      <c r="D30" s="70">
        <v>4.8499999999999996</v>
      </c>
      <c r="E30" s="70">
        <v>0.25</v>
      </c>
      <c r="F30" s="67"/>
      <c r="G30" s="67">
        <f>C30*D30*E30</f>
        <v>2.4249999999999998</v>
      </c>
      <c r="H30" s="65"/>
      <c r="I30" s="69"/>
      <c r="K30" s="17"/>
      <c r="L30" s="17"/>
    </row>
    <row r="31" spans="1:12" x14ac:dyDescent="0.25">
      <c r="A31" s="62"/>
      <c r="B31" s="98"/>
      <c r="C31" s="63">
        <v>3</v>
      </c>
      <c r="D31" s="67">
        <v>2.8250000000000002</v>
      </c>
      <c r="E31" s="70">
        <v>0.25</v>
      </c>
      <c r="F31" s="67"/>
      <c r="G31" s="67">
        <f>C31*D31*E31</f>
        <v>2.1187500000000004</v>
      </c>
      <c r="H31" s="64">
        <v>4.5439999999999996</v>
      </c>
      <c r="I31" s="69" t="s">
        <v>57</v>
      </c>
      <c r="K31" s="17">
        <v>169.16</v>
      </c>
      <c r="L31" s="17">
        <f t="shared" si="0"/>
        <v>768.66303999999991</v>
      </c>
    </row>
    <row r="32" spans="1:12" ht="100.5" customHeight="1" x14ac:dyDescent="0.25">
      <c r="A32" s="62">
        <v>8</v>
      </c>
      <c r="B32" s="98" t="s">
        <v>171</v>
      </c>
      <c r="C32" s="63"/>
      <c r="D32" s="63"/>
      <c r="E32" s="63"/>
      <c r="F32" s="63"/>
      <c r="G32" s="63"/>
      <c r="H32" s="64">
        <v>27</v>
      </c>
      <c r="I32" s="69" t="s">
        <v>57</v>
      </c>
      <c r="K32" s="17">
        <v>584.53</v>
      </c>
      <c r="L32" s="17">
        <f t="shared" si="0"/>
        <v>15782.31</v>
      </c>
    </row>
    <row r="33" spans="1:12" ht="63.75" customHeight="1" x14ac:dyDescent="0.25">
      <c r="A33" s="62">
        <v>9</v>
      </c>
      <c r="B33" s="98" t="s">
        <v>172</v>
      </c>
      <c r="C33" s="63"/>
      <c r="D33" s="63"/>
      <c r="E33" s="63"/>
      <c r="F33" s="63"/>
      <c r="G33" s="63"/>
      <c r="H33" s="65"/>
      <c r="I33" s="69"/>
      <c r="K33" s="17"/>
      <c r="L33" s="17"/>
    </row>
    <row r="34" spans="1:12" ht="23.25" customHeight="1" x14ac:dyDescent="0.25">
      <c r="A34" s="62"/>
      <c r="B34" s="98"/>
      <c r="C34" s="63"/>
      <c r="D34" s="63"/>
      <c r="E34" s="63"/>
      <c r="F34" s="63"/>
      <c r="G34" s="63"/>
      <c r="H34" s="64">
        <v>37.869999999999997</v>
      </c>
      <c r="I34" s="69" t="s">
        <v>57</v>
      </c>
      <c r="K34" s="17">
        <v>24</v>
      </c>
      <c r="L34" s="17">
        <f t="shared" si="0"/>
        <v>908.87999999999988</v>
      </c>
    </row>
    <row r="35" spans="1:12" ht="127.5" customHeight="1" x14ac:dyDescent="0.25">
      <c r="A35" s="62">
        <v>10</v>
      </c>
      <c r="B35" s="68" t="s">
        <v>173</v>
      </c>
      <c r="C35" s="66"/>
      <c r="D35" s="66"/>
      <c r="E35" s="66"/>
      <c r="F35" s="66"/>
      <c r="G35" s="66"/>
      <c r="H35" s="65"/>
      <c r="I35" s="69"/>
      <c r="K35" s="17"/>
      <c r="L35" s="17"/>
    </row>
    <row r="36" spans="1:12" ht="20.25" customHeight="1" x14ac:dyDescent="0.25">
      <c r="A36" s="62"/>
      <c r="B36" s="68"/>
      <c r="C36" s="63">
        <v>4</v>
      </c>
      <c r="D36" s="70">
        <v>4.8499999999999996</v>
      </c>
      <c r="E36" s="70">
        <v>0.25</v>
      </c>
      <c r="F36" s="67"/>
      <c r="G36" s="67">
        <f>C36*D36*E36</f>
        <v>4.8499999999999996</v>
      </c>
      <c r="H36" s="65"/>
      <c r="I36" s="69"/>
      <c r="K36" s="17"/>
      <c r="L36" s="17"/>
    </row>
    <row r="37" spans="1:12" ht="25.5" customHeight="1" x14ac:dyDescent="0.25">
      <c r="A37" s="62"/>
      <c r="B37" s="68"/>
      <c r="C37" s="63">
        <v>4</v>
      </c>
      <c r="D37" s="67">
        <v>2.8250000000000002</v>
      </c>
      <c r="E37" s="70">
        <v>0.25</v>
      </c>
      <c r="F37" s="67"/>
      <c r="G37" s="67">
        <f>C37*D37*E37</f>
        <v>2.8250000000000002</v>
      </c>
      <c r="H37" s="64"/>
      <c r="I37" s="66"/>
      <c r="K37" s="17"/>
      <c r="L37" s="17"/>
    </row>
    <row r="38" spans="1:12" ht="23.25" customHeight="1" x14ac:dyDescent="0.25">
      <c r="A38" s="62"/>
      <c r="B38" s="68"/>
      <c r="C38" s="63">
        <v>16</v>
      </c>
      <c r="D38" s="102">
        <v>1.2</v>
      </c>
      <c r="E38" s="70">
        <v>0.15</v>
      </c>
      <c r="F38" s="67"/>
      <c r="G38" s="67">
        <f>C38*D38*E38</f>
        <v>2.88</v>
      </c>
      <c r="H38" s="64">
        <v>10.555</v>
      </c>
      <c r="I38" s="69" t="s">
        <v>57</v>
      </c>
      <c r="K38" s="17">
        <v>205</v>
      </c>
      <c r="L38" s="17">
        <f t="shared" si="0"/>
        <v>2163.7750000000001</v>
      </c>
    </row>
    <row r="39" spans="1:12" ht="180" x14ac:dyDescent="0.25">
      <c r="A39" s="62">
        <v>11</v>
      </c>
      <c r="B39" s="68" t="s">
        <v>174</v>
      </c>
      <c r="C39" s="66"/>
      <c r="D39" s="66"/>
      <c r="E39" s="66"/>
      <c r="F39" s="66"/>
      <c r="G39" s="89"/>
      <c r="H39" s="65"/>
      <c r="I39" s="69"/>
      <c r="K39" s="17">
        <v>81</v>
      </c>
      <c r="L39" s="17"/>
    </row>
    <row r="40" spans="1:12" x14ac:dyDescent="0.25">
      <c r="A40" s="62"/>
      <c r="B40" s="68"/>
      <c r="C40" s="63">
        <v>1</v>
      </c>
      <c r="D40" s="70">
        <v>4.8499999999999996</v>
      </c>
      <c r="E40" s="67">
        <v>2.8250000000000002</v>
      </c>
      <c r="F40" s="67"/>
      <c r="G40" s="67">
        <f t="shared" ref="G40:G45" si="1">C40*D40*E40</f>
        <v>13.70125</v>
      </c>
      <c r="H40" s="64"/>
      <c r="I40" s="69"/>
      <c r="K40" s="17"/>
      <c r="L40" s="17"/>
    </row>
    <row r="41" spans="1:12" x14ac:dyDescent="0.25">
      <c r="A41" s="62"/>
      <c r="B41" s="68"/>
      <c r="C41" s="63">
        <v>2</v>
      </c>
      <c r="D41" s="70">
        <v>4.8499999999999996</v>
      </c>
      <c r="E41" s="67">
        <v>0.125</v>
      </c>
      <c r="F41" s="67"/>
      <c r="G41" s="67">
        <f t="shared" si="1"/>
        <v>1.2124999999999999</v>
      </c>
      <c r="H41" s="64"/>
      <c r="I41" s="69"/>
      <c r="K41" s="17"/>
      <c r="L41" s="17"/>
    </row>
    <row r="42" spans="1:12" x14ac:dyDescent="0.25">
      <c r="A42" s="62"/>
      <c r="B42" s="68"/>
      <c r="C42" s="63">
        <v>2</v>
      </c>
      <c r="D42" s="67">
        <v>2.8250000000000002</v>
      </c>
      <c r="E42" s="67">
        <v>0.125</v>
      </c>
      <c r="F42" s="67"/>
      <c r="G42" s="67">
        <f t="shared" si="1"/>
        <v>0.70625000000000004</v>
      </c>
      <c r="H42" s="65"/>
      <c r="I42" s="69"/>
      <c r="K42" s="17"/>
      <c r="L42" s="17"/>
    </row>
    <row r="43" spans="1:12" x14ac:dyDescent="0.25">
      <c r="A43" s="62"/>
      <c r="B43" s="68"/>
      <c r="C43" s="63">
        <v>4</v>
      </c>
      <c r="D43" s="70">
        <v>0.55000000000000004</v>
      </c>
      <c r="E43" s="103">
        <v>3</v>
      </c>
      <c r="F43" s="67"/>
      <c r="G43" s="67">
        <f t="shared" si="1"/>
        <v>6.6000000000000005</v>
      </c>
      <c r="H43" s="64"/>
      <c r="I43" s="66"/>
      <c r="K43" s="17"/>
      <c r="L43" s="17"/>
    </row>
    <row r="44" spans="1:12" x14ac:dyDescent="0.25">
      <c r="A44" s="62"/>
      <c r="B44" s="68"/>
      <c r="C44" s="63">
        <v>4</v>
      </c>
      <c r="D44" s="70">
        <v>4.8499999999999996</v>
      </c>
      <c r="E44" s="67">
        <v>0.125</v>
      </c>
      <c r="F44" s="67"/>
      <c r="G44" s="67">
        <f t="shared" si="1"/>
        <v>2.4249999999999998</v>
      </c>
      <c r="H44" s="64"/>
      <c r="I44" s="66"/>
      <c r="K44" s="17"/>
      <c r="L44" s="17"/>
    </row>
    <row r="45" spans="1:12" x14ac:dyDescent="0.25">
      <c r="A45" s="62"/>
      <c r="B45" s="68"/>
      <c r="C45" s="63">
        <v>4</v>
      </c>
      <c r="D45" s="67">
        <v>2.8250000000000002</v>
      </c>
      <c r="E45" s="67">
        <v>0.125</v>
      </c>
      <c r="F45" s="67"/>
      <c r="G45" s="67">
        <f t="shared" si="1"/>
        <v>1.4125000000000001</v>
      </c>
      <c r="H45" s="64">
        <v>26.058</v>
      </c>
      <c r="I45" s="69" t="s">
        <v>57</v>
      </c>
      <c r="K45" s="17">
        <v>363</v>
      </c>
      <c r="L45" s="17">
        <f t="shared" si="0"/>
        <v>9459.0540000000001</v>
      </c>
    </row>
    <row r="46" spans="1:12" ht="146.25" customHeight="1" x14ac:dyDescent="0.25">
      <c r="A46" s="62">
        <v>12</v>
      </c>
      <c r="B46" s="68" t="s">
        <v>175</v>
      </c>
      <c r="C46" s="66"/>
      <c r="D46" s="66"/>
      <c r="E46" s="66"/>
      <c r="F46" s="66"/>
      <c r="G46" s="66"/>
      <c r="H46" s="65"/>
      <c r="I46" s="66"/>
      <c r="K46" s="17"/>
      <c r="L46" s="17"/>
    </row>
    <row r="47" spans="1:12" ht="20.25" customHeight="1" x14ac:dyDescent="0.25">
      <c r="A47" s="62"/>
      <c r="B47" s="68"/>
      <c r="C47" s="63">
        <v>1</v>
      </c>
      <c r="D47" s="70">
        <v>4.8499999999999996</v>
      </c>
      <c r="E47" s="67">
        <v>2.8250000000000002</v>
      </c>
      <c r="F47" s="67"/>
      <c r="G47" s="64">
        <v>13.701000000000001</v>
      </c>
      <c r="H47" s="64">
        <v>13.7</v>
      </c>
      <c r="I47" s="69" t="s">
        <v>57</v>
      </c>
      <c r="K47" s="17">
        <v>240.01</v>
      </c>
      <c r="L47" s="17">
        <f t="shared" si="0"/>
        <v>3288.1369999999997</v>
      </c>
    </row>
    <row r="48" spans="1:12" ht="186.75" customHeight="1" x14ac:dyDescent="0.25">
      <c r="A48" s="62">
        <v>13</v>
      </c>
      <c r="B48" s="68" t="s">
        <v>176</v>
      </c>
      <c r="C48" s="66"/>
      <c r="D48" s="66"/>
      <c r="E48" s="66"/>
      <c r="F48" s="66"/>
      <c r="G48" s="66"/>
      <c r="H48" s="64">
        <v>0.71699999999999997</v>
      </c>
      <c r="I48" s="66" t="s">
        <v>62</v>
      </c>
      <c r="K48" s="17">
        <v>54439.07</v>
      </c>
      <c r="L48" s="17">
        <f t="shared" si="0"/>
        <v>39032.813190000001</v>
      </c>
    </row>
    <row r="49" spans="1:12" ht="132" x14ac:dyDescent="0.25">
      <c r="A49" s="62">
        <v>14</v>
      </c>
      <c r="B49" s="68" t="s">
        <v>237</v>
      </c>
      <c r="C49" s="66"/>
      <c r="D49" s="66"/>
      <c r="E49" s="66"/>
      <c r="F49" s="66"/>
      <c r="G49" s="66"/>
      <c r="H49" s="65"/>
      <c r="I49" s="69"/>
      <c r="K49" s="146"/>
      <c r="L49" s="17"/>
    </row>
    <row r="50" spans="1:12" x14ac:dyDescent="0.25">
      <c r="A50" s="62"/>
      <c r="B50" s="68"/>
      <c r="C50" s="66">
        <v>2</v>
      </c>
      <c r="D50" s="66">
        <v>2.1</v>
      </c>
      <c r="E50" s="105">
        <v>1</v>
      </c>
      <c r="F50" s="66"/>
      <c r="G50" s="64">
        <v>4.2</v>
      </c>
      <c r="H50" s="64">
        <v>4.2</v>
      </c>
      <c r="I50" s="69" t="s">
        <v>57</v>
      </c>
      <c r="K50" s="147">
        <v>4330</v>
      </c>
      <c r="L50" s="17">
        <f t="shared" si="0"/>
        <v>18186</v>
      </c>
    </row>
    <row r="51" spans="1:12" ht="48" x14ac:dyDescent="0.25">
      <c r="A51" s="62">
        <v>15</v>
      </c>
      <c r="B51" s="99" t="s">
        <v>177</v>
      </c>
      <c r="C51" s="90"/>
      <c r="D51" s="90"/>
      <c r="E51" s="90"/>
      <c r="F51" s="90"/>
      <c r="G51" s="90"/>
      <c r="H51" s="64"/>
      <c r="I51" s="66"/>
      <c r="K51" s="148"/>
      <c r="L51" s="17"/>
    </row>
    <row r="52" spans="1:12" x14ac:dyDescent="0.25">
      <c r="A52" s="71"/>
      <c r="B52" s="100"/>
      <c r="C52" s="63">
        <v>2</v>
      </c>
      <c r="D52" s="67">
        <v>4.8499999999999996</v>
      </c>
      <c r="E52" s="70">
        <v>0.25</v>
      </c>
      <c r="F52" s="102">
        <v>0.6</v>
      </c>
      <c r="G52" s="67">
        <f>C52*D52*E52*F52</f>
        <v>1.4549999999999998</v>
      </c>
      <c r="H52" s="64"/>
      <c r="I52" s="69"/>
      <c r="K52" s="148"/>
      <c r="L52" s="17"/>
    </row>
    <row r="53" spans="1:12" x14ac:dyDescent="0.25">
      <c r="A53" s="71"/>
      <c r="B53" s="100"/>
      <c r="C53" s="63">
        <v>3</v>
      </c>
      <c r="D53" s="67">
        <v>2.8250000000000002</v>
      </c>
      <c r="E53" s="70">
        <v>0.25</v>
      </c>
      <c r="F53" s="102">
        <v>0.6</v>
      </c>
      <c r="G53" s="67">
        <f>C53*D53*E53*F53</f>
        <v>1.2712500000000002</v>
      </c>
      <c r="H53" s="64"/>
      <c r="I53" s="69"/>
      <c r="K53" s="148"/>
      <c r="L53" s="17"/>
    </row>
    <row r="54" spans="1:12" x14ac:dyDescent="0.25">
      <c r="A54" s="71"/>
      <c r="B54" s="100"/>
      <c r="C54" s="63">
        <v>2</v>
      </c>
      <c r="D54" s="102">
        <v>2.5</v>
      </c>
      <c r="E54" s="70">
        <v>0.25</v>
      </c>
      <c r="F54" s="102">
        <v>0.6</v>
      </c>
      <c r="G54" s="67">
        <f>C54*D54*E54*F54</f>
        <v>0.75</v>
      </c>
      <c r="H54" s="64"/>
      <c r="I54" s="66"/>
      <c r="K54" s="148"/>
      <c r="L54" s="17"/>
    </row>
    <row r="55" spans="1:12" x14ac:dyDescent="0.25">
      <c r="A55" s="71"/>
      <c r="B55" s="100"/>
      <c r="C55" s="63">
        <v>2</v>
      </c>
      <c r="D55" s="103">
        <v>1</v>
      </c>
      <c r="E55" s="102">
        <v>0.5</v>
      </c>
      <c r="F55" s="102">
        <v>0.3</v>
      </c>
      <c r="G55" s="67">
        <f>C55*D55*E55*F55</f>
        <v>0.3</v>
      </c>
      <c r="H55" s="64">
        <v>3.7759999999999998</v>
      </c>
      <c r="I55" s="66" t="s">
        <v>31</v>
      </c>
      <c r="K55" s="148">
        <v>4198.0600000000004</v>
      </c>
      <c r="L55" s="17">
        <f t="shared" si="0"/>
        <v>15851.87456</v>
      </c>
    </row>
    <row r="56" spans="1:12" ht="48" x14ac:dyDescent="0.25">
      <c r="A56" s="71">
        <v>16</v>
      </c>
      <c r="B56" s="100" t="s">
        <v>178</v>
      </c>
      <c r="C56" s="91"/>
      <c r="D56" s="91"/>
      <c r="E56" s="91"/>
      <c r="F56" s="91"/>
      <c r="G56" s="92"/>
      <c r="H56" s="75"/>
      <c r="I56" s="73"/>
      <c r="K56" s="148"/>
      <c r="L56" s="17"/>
    </row>
    <row r="57" spans="1:12" x14ac:dyDescent="0.25">
      <c r="A57" s="77"/>
      <c r="B57" s="101"/>
      <c r="C57" s="63">
        <v>2</v>
      </c>
      <c r="D57" s="70">
        <v>4.8499999999999996</v>
      </c>
      <c r="E57" s="70">
        <v>0.25</v>
      </c>
      <c r="F57" s="103">
        <v>3</v>
      </c>
      <c r="G57" s="67">
        <f>C57*D57*E57*F57</f>
        <v>7.2749999999999995</v>
      </c>
      <c r="H57" s="64"/>
      <c r="I57" s="66"/>
      <c r="K57" s="148"/>
      <c r="L57" s="17"/>
    </row>
    <row r="58" spans="1:12" x14ac:dyDescent="0.25">
      <c r="A58" s="77"/>
      <c r="B58" s="101"/>
      <c r="C58" s="63">
        <v>3</v>
      </c>
      <c r="D58" s="67">
        <v>2.8250000000000002</v>
      </c>
      <c r="E58" s="70">
        <v>0.25</v>
      </c>
      <c r="F58" s="103">
        <v>3</v>
      </c>
      <c r="G58" s="67">
        <f>C58*D58*E58*F58</f>
        <v>6.3562500000000011</v>
      </c>
      <c r="H58" s="64">
        <v>13.631</v>
      </c>
      <c r="I58" s="66" t="s">
        <v>31</v>
      </c>
      <c r="K58" s="17">
        <v>4421.0600000000004</v>
      </c>
      <c r="L58" s="17">
        <f t="shared" si="0"/>
        <v>60263.468860000008</v>
      </c>
    </row>
    <row r="59" spans="1:12" ht="39.75" customHeight="1" x14ac:dyDescent="0.25">
      <c r="A59" s="77">
        <v>17</v>
      </c>
      <c r="B59" s="78" t="s">
        <v>238</v>
      </c>
      <c r="C59" s="93"/>
      <c r="D59" s="93"/>
      <c r="E59" s="93"/>
      <c r="F59" s="93"/>
      <c r="G59" s="93"/>
      <c r="H59" s="80">
        <v>13.7</v>
      </c>
      <c r="I59" s="81" t="s">
        <v>1</v>
      </c>
      <c r="K59" s="17">
        <v>21</v>
      </c>
      <c r="L59" s="17">
        <f t="shared" si="0"/>
        <v>287.7</v>
      </c>
    </row>
    <row r="60" spans="1:12" ht="108" x14ac:dyDescent="0.25">
      <c r="A60" s="82">
        <v>18</v>
      </c>
      <c r="B60" s="83" t="s">
        <v>179</v>
      </c>
      <c r="C60" s="94"/>
      <c r="D60" s="94"/>
      <c r="E60" s="94"/>
      <c r="F60" s="94"/>
      <c r="G60" s="94"/>
      <c r="H60" s="87"/>
      <c r="I60" s="88"/>
      <c r="K60" s="148"/>
      <c r="L60" s="17"/>
    </row>
    <row r="61" spans="1:12" x14ac:dyDescent="0.25">
      <c r="A61" s="82"/>
      <c r="B61" s="83"/>
      <c r="C61" s="63">
        <v>2</v>
      </c>
      <c r="D61" s="70">
        <v>4.8499999999999996</v>
      </c>
      <c r="E61" s="70">
        <v>3.75</v>
      </c>
      <c r="F61" s="67"/>
      <c r="G61" s="67">
        <v>36.375</v>
      </c>
      <c r="H61" s="87"/>
      <c r="I61" s="88"/>
      <c r="K61" s="17"/>
      <c r="L61" s="17"/>
    </row>
    <row r="62" spans="1:12" x14ac:dyDescent="0.25">
      <c r="A62" s="82"/>
      <c r="B62" s="83"/>
      <c r="C62" s="63">
        <v>2</v>
      </c>
      <c r="D62" s="67">
        <v>2.8250000000000002</v>
      </c>
      <c r="E62" s="70">
        <v>3.75</v>
      </c>
      <c r="F62" s="67"/>
      <c r="G62" s="67">
        <v>21.187999999999999</v>
      </c>
      <c r="H62" s="87"/>
      <c r="I62" s="88"/>
      <c r="K62" s="17"/>
      <c r="L62" s="17"/>
    </row>
    <row r="63" spans="1:12" x14ac:dyDescent="0.25">
      <c r="A63" s="82"/>
      <c r="B63" s="83"/>
      <c r="C63" s="63">
        <v>2</v>
      </c>
      <c r="D63" s="70">
        <v>4.8499999999999996</v>
      </c>
      <c r="E63" s="103">
        <v>3</v>
      </c>
      <c r="F63" s="67"/>
      <c r="G63" s="67">
        <v>29.1</v>
      </c>
      <c r="H63" s="65"/>
      <c r="I63" s="69"/>
      <c r="K63" s="17"/>
      <c r="L63" s="17"/>
    </row>
    <row r="64" spans="1:12" x14ac:dyDescent="0.25">
      <c r="A64" s="82"/>
      <c r="B64" s="83"/>
      <c r="C64" s="63">
        <v>2</v>
      </c>
      <c r="D64" s="67">
        <v>2.8250000000000002</v>
      </c>
      <c r="E64" s="103">
        <v>3</v>
      </c>
      <c r="F64" s="67"/>
      <c r="G64" s="67">
        <f t="shared" ref="G64:G66" si="2">C64*D64*E64</f>
        <v>16.950000000000003</v>
      </c>
      <c r="H64" s="64"/>
      <c r="I64" s="66"/>
      <c r="K64" s="148"/>
      <c r="L64" s="17"/>
    </row>
    <row r="65" spans="1:12" x14ac:dyDescent="0.25">
      <c r="A65" s="82"/>
      <c r="B65" s="83"/>
      <c r="C65" s="63">
        <v>4</v>
      </c>
      <c r="D65" s="102">
        <v>1.6</v>
      </c>
      <c r="E65" s="103">
        <v>3</v>
      </c>
      <c r="F65" s="67"/>
      <c r="G65" s="67">
        <f t="shared" si="2"/>
        <v>19.200000000000003</v>
      </c>
      <c r="H65" s="64"/>
      <c r="I65" s="66"/>
      <c r="K65" s="17"/>
      <c r="L65" s="17"/>
    </row>
    <row r="66" spans="1:12" x14ac:dyDescent="0.25">
      <c r="A66" s="82"/>
      <c r="B66" s="83"/>
      <c r="C66" s="63">
        <v>2</v>
      </c>
      <c r="D66" s="67">
        <v>2.3250000000000002</v>
      </c>
      <c r="E66" s="103">
        <v>3</v>
      </c>
      <c r="F66" s="67"/>
      <c r="G66" s="67">
        <f t="shared" si="2"/>
        <v>13.950000000000001</v>
      </c>
      <c r="H66" s="64">
        <v>136.56</v>
      </c>
      <c r="I66" s="69" t="s">
        <v>57</v>
      </c>
      <c r="K66" s="17">
        <v>132.55000000000001</v>
      </c>
      <c r="L66" s="17">
        <f t="shared" si="0"/>
        <v>18101.028000000002</v>
      </c>
    </row>
    <row r="67" spans="1:12" ht="120" x14ac:dyDescent="0.25">
      <c r="A67" s="62">
        <v>19</v>
      </c>
      <c r="B67" s="68" t="s">
        <v>180</v>
      </c>
      <c r="C67" s="66"/>
      <c r="D67" s="66"/>
      <c r="E67" s="66"/>
      <c r="F67" s="66"/>
      <c r="G67" s="89"/>
      <c r="H67" s="65"/>
      <c r="I67" s="69"/>
      <c r="K67" s="17"/>
      <c r="L67" s="17"/>
    </row>
    <row r="68" spans="1:12" x14ac:dyDescent="0.25">
      <c r="A68" s="62"/>
      <c r="B68" s="68"/>
      <c r="C68" s="63">
        <v>1</v>
      </c>
      <c r="D68" s="67">
        <v>4.8499999999999996</v>
      </c>
      <c r="E68" s="67">
        <v>2.8250000000000002</v>
      </c>
      <c r="F68" s="67"/>
      <c r="G68" s="67">
        <f>C68*D68*E68</f>
        <v>13.70125</v>
      </c>
      <c r="H68" s="64">
        <v>13.7</v>
      </c>
      <c r="I68" s="69" t="s">
        <v>57</v>
      </c>
      <c r="K68" s="17">
        <v>119.55</v>
      </c>
      <c r="L68" s="17">
        <f t="shared" si="0"/>
        <v>1637.8349999999998</v>
      </c>
    </row>
    <row r="69" spans="1:12" ht="48" x14ac:dyDescent="0.25">
      <c r="A69" s="62">
        <v>20</v>
      </c>
      <c r="B69" s="68" t="s">
        <v>181</v>
      </c>
      <c r="C69" s="66"/>
      <c r="D69" s="66"/>
      <c r="E69" s="66"/>
      <c r="F69" s="66"/>
      <c r="G69" s="66"/>
      <c r="H69" s="65"/>
      <c r="I69" s="69"/>
      <c r="K69" s="17"/>
      <c r="L69" s="17"/>
    </row>
    <row r="70" spans="1:12" x14ac:dyDescent="0.25">
      <c r="A70" s="62"/>
      <c r="B70" s="68"/>
      <c r="C70" s="63">
        <v>2</v>
      </c>
      <c r="D70" s="70">
        <v>4.8499999999999996</v>
      </c>
      <c r="E70" s="70">
        <v>0.75</v>
      </c>
      <c r="F70" s="67"/>
      <c r="G70" s="67">
        <f>C70*D70*E70</f>
        <v>7.2749999999999995</v>
      </c>
      <c r="H70" s="64"/>
      <c r="I70" s="66"/>
      <c r="K70" s="148"/>
      <c r="L70" s="17"/>
    </row>
    <row r="71" spans="1:12" x14ac:dyDescent="0.25">
      <c r="A71" s="62"/>
      <c r="B71" s="68"/>
      <c r="C71" s="63">
        <v>2</v>
      </c>
      <c r="D71" s="67">
        <v>2.8250000000000002</v>
      </c>
      <c r="E71" s="70">
        <v>0.75</v>
      </c>
      <c r="F71" s="67"/>
      <c r="G71" s="67">
        <v>4.2380000000000004</v>
      </c>
      <c r="H71" s="64">
        <v>11.51</v>
      </c>
      <c r="I71" s="69" t="s">
        <v>57</v>
      </c>
      <c r="K71" s="148">
        <v>32.76</v>
      </c>
      <c r="L71" s="17">
        <f t="shared" ref="L71:L134" si="3">H71*K71</f>
        <v>377.06759999999997</v>
      </c>
    </row>
    <row r="72" spans="1:12" ht="120" x14ac:dyDescent="0.25">
      <c r="A72" s="62">
        <v>21</v>
      </c>
      <c r="B72" s="68" t="s">
        <v>182</v>
      </c>
      <c r="C72" s="66"/>
      <c r="D72" s="66"/>
      <c r="E72" s="66"/>
      <c r="F72" s="66"/>
      <c r="G72" s="66"/>
      <c r="H72" s="65"/>
      <c r="I72" s="69"/>
      <c r="K72" s="148"/>
      <c r="L72" s="17"/>
    </row>
    <row r="73" spans="1:12" x14ac:dyDescent="0.25">
      <c r="A73" s="62"/>
      <c r="B73" s="68"/>
      <c r="C73" s="66">
        <v>4</v>
      </c>
      <c r="D73" s="107">
        <v>2.1</v>
      </c>
      <c r="E73" s="66"/>
      <c r="F73" s="66"/>
      <c r="G73" s="106">
        <v>8.4</v>
      </c>
      <c r="H73" s="65"/>
      <c r="I73" s="69"/>
      <c r="K73" s="17"/>
      <c r="L73" s="17"/>
    </row>
    <row r="74" spans="1:12" x14ac:dyDescent="0.25">
      <c r="A74" s="62"/>
      <c r="B74" s="68"/>
      <c r="C74" s="66">
        <v>2</v>
      </c>
      <c r="D74" s="89">
        <v>0.75</v>
      </c>
      <c r="E74" s="66"/>
      <c r="F74" s="66"/>
      <c r="G74" s="106">
        <v>1.5</v>
      </c>
      <c r="H74" s="64">
        <v>9.9</v>
      </c>
      <c r="I74" s="69" t="s">
        <v>62</v>
      </c>
      <c r="K74" s="148">
        <v>497</v>
      </c>
      <c r="L74" s="17">
        <f t="shared" si="3"/>
        <v>4920.3</v>
      </c>
    </row>
    <row r="75" spans="1:12" ht="108" x14ac:dyDescent="0.25">
      <c r="A75" s="62">
        <v>22</v>
      </c>
      <c r="B75" s="68" t="s">
        <v>183</v>
      </c>
      <c r="C75" s="66"/>
      <c r="D75" s="66"/>
      <c r="E75" s="66"/>
      <c r="F75" s="66"/>
      <c r="G75" s="66"/>
      <c r="H75" s="65"/>
      <c r="I75" s="69"/>
      <c r="K75" s="148"/>
      <c r="L75" s="17"/>
    </row>
    <row r="76" spans="1:12" x14ac:dyDescent="0.25">
      <c r="A76" s="62"/>
      <c r="B76" s="68"/>
      <c r="C76" s="66">
        <v>2</v>
      </c>
      <c r="D76" s="66">
        <v>2.1</v>
      </c>
      <c r="E76" s="66">
        <v>0.75</v>
      </c>
      <c r="F76" s="66"/>
      <c r="G76" s="106">
        <v>3.15</v>
      </c>
      <c r="H76" s="64">
        <v>3.15</v>
      </c>
      <c r="I76" s="69" t="s">
        <v>57</v>
      </c>
      <c r="K76" s="17">
        <v>2581</v>
      </c>
      <c r="L76" s="17">
        <f t="shared" si="3"/>
        <v>8130.15</v>
      </c>
    </row>
    <row r="77" spans="1:12" ht="72" x14ac:dyDescent="0.25">
      <c r="A77" s="62">
        <v>23</v>
      </c>
      <c r="B77" s="68" t="s">
        <v>184</v>
      </c>
      <c r="C77" s="66"/>
      <c r="D77" s="66"/>
      <c r="E77" s="66"/>
      <c r="F77" s="66"/>
      <c r="G77" s="66"/>
      <c r="H77" s="64">
        <v>5</v>
      </c>
      <c r="I77" s="69" t="s">
        <v>4</v>
      </c>
      <c r="K77" s="148">
        <v>84</v>
      </c>
      <c r="L77" s="17">
        <f t="shared" si="3"/>
        <v>420</v>
      </c>
    </row>
    <row r="78" spans="1:12" ht="48" x14ac:dyDescent="0.25">
      <c r="A78" s="62">
        <v>24</v>
      </c>
      <c r="B78" s="68" t="s">
        <v>185</v>
      </c>
      <c r="C78" s="66"/>
      <c r="D78" s="66"/>
      <c r="E78" s="66"/>
      <c r="F78" s="66"/>
      <c r="G78" s="66"/>
      <c r="H78" s="64">
        <v>15</v>
      </c>
      <c r="I78" s="69" t="s">
        <v>4</v>
      </c>
      <c r="K78" s="17">
        <v>66</v>
      </c>
      <c r="L78" s="17">
        <f t="shared" si="3"/>
        <v>990</v>
      </c>
    </row>
    <row r="79" spans="1:12" ht="60" x14ac:dyDescent="0.25">
      <c r="A79" s="62">
        <v>25</v>
      </c>
      <c r="B79" s="68" t="s">
        <v>186</v>
      </c>
      <c r="C79" s="66"/>
      <c r="D79" s="66"/>
      <c r="E79" s="66"/>
      <c r="F79" s="66"/>
      <c r="G79" s="66"/>
      <c r="H79" s="64">
        <v>10</v>
      </c>
      <c r="I79" s="69" t="s">
        <v>4</v>
      </c>
      <c r="K79" s="17">
        <v>87</v>
      </c>
      <c r="L79" s="17">
        <f t="shared" si="3"/>
        <v>870</v>
      </c>
    </row>
    <row r="80" spans="1:12" ht="60.75" customHeight="1" x14ac:dyDescent="0.25">
      <c r="A80" s="62">
        <v>26</v>
      </c>
      <c r="B80" s="68" t="s">
        <v>187</v>
      </c>
      <c r="C80" s="66"/>
      <c r="D80" s="66"/>
      <c r="E80" s="66"/>
      <c r="F80" s="66"/>
      <c r="G80" s="66"/>
      <c r="H80" s="64">
        <v>2</v>
      </c>
      <c r="I80" s="69" t="s">
        <v>4</v>
      </c>
      <c r="K80" s="17">
        <v>159</v>
      </c>
      <c r="L80" s="17">
        <f t="shared" si="3"/>
        <v>318</v>
      </c>
    </row>
    <row r="81" spans="1:12" ht="120" x14ac:dyDescent="0.25">
      <c r="A81" s="62">
        <v>27</v>
      </c>
      <c r="B81" s="98" t="s">
        <v>188</v>
      </c>
      <c r="C81" s="63"/>
      <c r="D81" s="63"/>
      <c r="E81" s="63"/>
      <c r="F81" s="63"/>
      <c r="G81" s="63"/>
      <c r="H81" s="65"/>
      <c r="I81" s="69"/>
      <c r="K81" s="17"/>
      <c r="L81" s="17"/>
    </row>
    <row r="82" spans="1:12" x14ac:dyDescent="0.25">
      <c r="A82" s="62"/>
      <c r="B82" s="98"/>
      <c r="C82" s="63">
        <v>1</v>
      </c>
      <c r="D82" s="63">
        <v>1</v>
      </c>
      <c r="E82" s="63">
        <v>2.125</v>
      </c>
      <c r="F82" s="63">
        <v>2.13</v>
      </c>
      <c r="G82" s="63"/>
      <c r="H82" s="65"/>
      <c r="I82" s="69"/>
      <c r="K82" s="17"/>
      <c r="L82" s="17"/>
    </row>
    <row r="83" spans="1:12" x14ac:dyDescent="0.25">
      <c r="A83" s="62"/>
      <c r="B83" s="98"/>
      <c r="C83" s="63">
        <v>1</v>
      </c>
      <c r="D83" s="63">
        <v>2</v>
      </c>
      <c r="E83" s="63">
        <v>1</v>
      </c>
      <c r="F83" s="103">
        <v>2</v>
      </c>
      <c r="G83" s="64">
        <v>4.13</v>
      </c>
      <c r="H83" s="64">
        <v>4.13</v>
      </c>
      <c r="I83" s="69" t="s">
        <v>57</v>
      </c>
      <c r="K83" s="17">
        <v>456</v>
      </c>
      <c r="L83" s="17">
        <f t="shared" si="3"/>
        <v>1883.28</v>
      </c>
    </row>
    <row r="84" spans="1:12" ht="63" customHeight="1" x14ac:dyDescent="0.25">
      <c r="A84" s="62">
        <v>28</v>
      </c>
      <c r="B84" s="68" t="s">
        <v>189</v>
      </c>
      <c r="C84" s="66"/>
      <c r="D84" s="66"/>
      <c r="E84" s="66"/>
      <c r="F84" s="66"/>
      <c r="G84" s="66"/>
      <c r="H84" s="64">
        <v>150.26</v>
      </c>
      <c r="I84" s="69" t="s">
        <v>1</v>
      </c>
      <c r="K84" s="17">
        <v>122</v>
      </c>
      <c r="L84" s="17">
        <f t="shared" si="3"/>
        <v>18331.719999999998</v>
      </c>
    </row>
    <row r="85" spans="1:12" ht="108" x14ac:dyDescent="0.25">
      <c r="A85" s="62">
        <v>29</v>
      </c>
      <c r="B85" s="98" t="s">
        <v>190</v>
      </c>
      <c r="C85" s="63"/>
      <c r="D85" s="63"/>
      <c r="E85" s="63"/>
      <c r="F85" s="63"/>
      <c r="G85" s="63"/>
      <c r="H85" s="64">
        <v>66.03</v>
      </c>
      <c r="I85" s="69" t="s">
        <v>64</v>
      </c>
      <c r="K85" s="17">
        <v>44.2</v>
      </c>
      <c r="L85" s="17">
        <f t="shared" si="3"/>
        <v>2918.5260000000003</v>
      </c>
    </row>
    <row r="86" spans="1:12" ht="36" x14ac:dyDescent="0.25">
      <c r="A86" s="62">
        <v>30</v>
      </c>
      <c r="B86" s="98" t="s">
        <v>191</v>
      </c>
      <c r="C86" s="63"/>
      <c r="D86" s="63"/>
      <c r="E86" s="63"/>
      <c r="F86" s="63"/>
      <c r="G86" s="63"/>
      <c r="H86" s="64">
        <v>66.06</v>
      </c>
      <c r="I86" s="69" t="s">
        <v>64</v>
      </c>
      <c r="K86" s="17">
        <v>49</v>
      </c>
      <c r="L86" s="17">
        <f t="shared" si="3"/>
        <v>3236.94</v>
      </c>
    </row>
    <row r="87" spans="1:12" ht="96" x14ac:dyDescent="0.25">
      <c r="A87" s="62">
        <v>31</v>
      </c>
      <c r="B87" s="98" t="s">
        <v>192</v>
      </c>
      <c r="C87" s="63"/>
      <c r="D87" s="63"/>
      <c r="E87" s="63"/>
      <c r="F87" s="63"/>
      <c r="G87" s="63"/>
      <c r="H87" s="64">
        <v>57.7</v>
      </c>
      <c r="I87" s="69" t="s">
        <v>64</v>
      </c>
      <c r="K87" s="17">
        <v>45.1</v>
      </c>
      <c r="L87" s="17">
        <f t="shared" si="3"/>
        <v>2602.2700000000004</v>
      </c>
    </row>
    <row r="88" spans="1:12" ht="108" x14ac:dyDescent="0.25">
      <c r="A88" s="62">
        <v>32</v>
      </c>
      <c r="B88" s="98" t="s">
        <v>239</v>
      </c>
      <c r="C88" s="63"/>
      <c r="D88" s="63"/>
      <c r="E88" s="63"/>
      <c r="F88" s="63"/>
      <c r="G88" s="63"/>
      <c r="H88" s="64">
        <v>57</v>
      </c>
      <c r="I88" s="69" t="s">
        <v>164</v>
      </c>
      <c r="K88" s="17">
        <v>67</v>
      </c>
      <c r="L88" s="17">
        <f t="shared" si="3"/>
        <v>3819</v>
      </c>
    </row>
    <row r="89" spans="1:12" ht="50.25" customHeight="1" x14ac:dyDescent="0.25">
      <c r="A89" s="62">
        <v>33</v>
      </c>
      <c r="B89" s="68" t="s">
        <v>193</v>
      </c>
      <c r="C89" s="66"/>
      <c r="D89" s="66"/>
      <c r="E89" s="66"/>
      <c r="F89" s="66"/>
      <c r="G89" s="66"/>
      <c r="H89" s="64">
        <v>6.35</v>
      </c>
      <c r="I89" s="69" t="s">
        <v>1</v>
      </c>
      <c r="K89" s="17">
        <v>84</v>
      </c>
      <c r="L89" s="17">
        <f t="shared" si="3"/>
        <v>533.4</v>
      </c>
    </row>
    <row r="90" spans="1:12" ht="120" x14ac:dyDescent="0.25">
      <c r="A90" s="62">
        <v>34</v>
      </c>
      <c r="B90" s="68" t="s">
        <v>194</v>
      </c>
      <c r="C90" s="66"/>
      <c r="D90" s="66"/>
      <c r="E90" s="66"/>
      <c r="F90" s="66"/>
      <c r="G90" s="66"/>
      <c r="H90" s="64">
        <v>6.35</v>
      </c>
      <c r="I90" s="69" t="s">
        <v>1</v>
      </c>
      <c r="K90" s="17">
        <v>188</v>
      </c>
      <c r="L90" s="17">
        <f t="shared" si="3"/>
        <v>1193.8</v>
      </c>
    </row>
    <row r="91" spans="1:12" ht="133.5" customHeight="1" x14ac:dyDescent="0.25">
      <c r="A91" s="62">
        <v>35</v>
      </c>
      <c r="B91" s="68" t="s">
        <v>195</v>
      </c>
      <c r="C91" s="66"/>
      <c r="D91" s="66"/>
      <c r="E91" s="66"/>
      <c r="F91" s="66"/>
      <c r="G91" s="66"/>
      <c r="H91" s="64">
        <v>0.14399999999999999</v>
      </c>
      <c r="I91" s="69" t="s">
        <v>5</v>
      </c>
      <c r="K91" s="17">
        <v>95</v>
      </c>
      <c r="L91" s="17">
        <f t="shared" si="3"/>
        <v>13.68</v>
      </c>
    </row>
    <row r="92" spans="1:12" ht="48" x14ac:dyDescent="0.25">
      <c r="A92" s="62">
        <v>36</v>
      </c>
      <c r="B92" s="68" t="s">
        <v>196</v>
      </c>
      <c r="C92" s="66"/>
      <c r="D92" s="66"/>
      <c r="E92" s="66"/>
      <c r="F92" s="66"/>
      <c r="G92" s="66"/>
      <c r="H92" s="64">
        <v>5.64</v>
      </c>
      <c r="I92" s="69" t="s">
        <v>1</v>
      </c>
      <c r="K92" s="17">
        <v>78</v>
      </c>
      <c r="L92" s="17">
        <f t="shared" si="3"/>
        <v>439.91999999999996</v>
      </c>
    </row>
    <row r="93" spans="1:12" ht="84" x14ac:dyDescent="0.25">
      <c r="A93" s="62">
        <v>37</v>
      </c>
      <c r="B93" s="68" t="s">
        <v>197</v>
      </c>
      <c r="C93" s="66"/>
      <c r="D93" s="66"/>
      <c r="E93" s="66"/>
      <c r="F93" s="66"/>
      <c r="G93" s="66"/>
      <c r="H93" s="64">
        <v>5.64</v>
      </c>
      <c r="I93" s="69" t="s">
        <v>1</v>
      </c>
      <c r="K93" s="148">
        <v>6153</v>
      </c>
      <c r="L93" s="17">
        <f t="shared" si="3"/>
        <v>34702.92</v>
      </c>
    </row>
    <row r="94" spans="1:12" ht="327" customHeight="1" x14ac:dyDescent="0.25">
      <c r="A94" s="62">
        <v>38</v>
      </c>
      <c r="B94" s="68" t="s">
        <v>198</v>
      </c>
      <c r="C94" s="66"/>
      <c r="D94" s="66"/>
      <c r="E94" s="66"/>
      <c r="F94" s="66"/>
      <c r="G94" s="66"/>
      <c r="H94" s="64">
        <v>13.7</v>
      </c>
      <c r="I94" s="69" t="s">
        <v>1</v>
      </c>
      <c r="K94" s="148">
        <v>42400</v>
      </c>
      <c r="L94" s="17">
        <f t="shared" si="3"/>
        <v>580880</v>
      </c>
    </row>
    <row r="95" spans="1:12" ht="192" customHeight="1" x14ac:dyDescent="0.25">
      <c r="A95" s="62">
        <v>39</v>
      </c>
      <c r="B95" s="68" t="s">
        <v>199</v>
      </c>
      <c r="C95" s="66"/>
      <c r="D95" s="66"/>
      <c r="E95" s="66"/>
      <c r="F95" s="66"/>
      <c r="G95" s="66"/>
      <c r="H95" s="64">
        <v>60.05</v>
      </c>
      <c r="I95" s="69" t="s">
        <v>1</v>
      </c>
      <c r="K95" s="148">
        <v>13899</v>
      </c>
      <c r="L95" s="17">
        <f t="shared" si="3"/>
        <v>834634.95</v>
      </c>
    </row>
    <row r="96" spans="1:12" ht="169.5" customHeight="1" x14ac:dyDescent="0.25">
      <c r="A96" s="62">
        <v>40</v>
      </c>
      <c r="B96" s="68" t="s">
        <v>200</v>
      </c>
      <c r="C96" s="66"/>
      <c r="D96" s="66"/>
      <c r="E96" s="66"/>
      <c r="F96" s="66"/>
      <c r="G96" s="66"/>
      <c r="H96" s="64">
        <v>6.5</v>
      </c>
      <c r="I96" s="66" t="s">
        <v>62</v>
      </c>
      <c r="K96" s="148">
        <v>430</v>
      </c>
      <c r="L96" s="17">
        <f t="shared" si="3"/>
        <v>2795</v>
      </c>
    </row>
    <row r="97" spans="1:12" ht="33.75" customHeight="1" x14ac:dyDescent="0.25">
      <c r="A97" s="62">
        <v>41</v>
      </c>
      <c r="B97" s="95" t="s">
        <v>6</v>
      </c>
      <c r="C97" s="69"/>
      <c r="D97" s="69"/>
      <c r="E97" s="69"/>
      <c r="F97" s="69"/>
      <c r="G97" s="69"/>
      <c r="H97" s="64">
        <v>7.2</v>
      </c>
      <c r="I97" s="66" t="s">
        <v>62</v>
      </c>
      <c r="K97" s="17">
        <v>484</v>
      </c>
      <c r="L97" s="17">
        <f t="shared" si="3"/>
        <v>3484.8</v>
      </c>
    </row>
    <row r="98" spans="1:12" ht="36" customHeight="1" x14ac:dyDescent="0.25">
      <c r="A98" s="62">
        <v>42</v>
      </c>
      <c r="B98" s="95" t="s">
        <v>7</v>
      </c>
      <c r="C98" s="69"/>
      <c r="D98" s="69"/>
      <c r="E98" s="69"/>
      <c r="F98" s="69"/>
      <c r="G98" s="69"/>
      <c r="H98" s="64">
        <v>6.48</v>
      </c>
      <c r="I98" s="66" t="s">
        <v>62</v>
      </c>
      <c r="K98" s="17">
        <v>58</v>
      </c>
      <c r="L98" s="17">
        <f t="shared" si="3"/>
        <v>375.84000000000003</v>
      </c>
    </row>
    <row r="99" spans="1:12" ht="66" customHeight="1" x14ac:dyDescent="0.25">
      <c r="A99" s="62">
        <v>43</v>
      </c>
      <c r="B99" s="68" t="s">
        <v>201</v>
      </c>
      <c r="C99" s="66"/>
      <c r="D99" s="66"/>
      <c r="E99" s="66"/>
      <c r="F99" s="66"/>
      <c r="G99" s="66"/>
      <c r="H99" s="64">
        <v>1.08</v>
      </c>
      <c r="I99" s="66" t="s">
        <v>57</v>
      </c>
      <c r="K99" s="17">
        <v>341</v>
      </c>
      <c r="L99" s="17">
        <f t="shared" si="3"/>
        <v>368.28000000000003</v>
      </c>
    </row>
    <row r="100" spans="1:12" ht="66" customHeight="1" x14ac:dyDescent="0.25">
      <c r="A100" s="62">
        <v>44</v>
      </c>
      <c r="B100" s="68" t="s">
        <v>202</v>
      </c>
      <c r="C100" s="66"/>
      <c r="D100" s="66"/>
      <c r="E100" s="66"/>
      <c r="F100" s="66"/>
      <c r="G100" s="66"/>
      <c r="H100" s="64">
        <v>450</v>
      </c>
      <c r="I100" s="69" t="s">
        <v>4</v>
      </c>
      <c r="K100" s="65">
        <v>12</v>
      </c>
      <c r="L100" s="17">
        <f t="shared" si="3"/>
        <v>5400</v>
      </c>
    </row>
    <row r="101" spans="1:12" ht="93" customHeight="1" x14ac:dyDescent="0.25">
      <c r="A101" s="62">
        <v>45</v>
      </c>
      <c r="B101" s="68" t="s">
        <v>24</v>
      </c>
      <c r="C101" s="66"/>
      <c r="D101" s="66"/>
      <c r="E101" s="66"/>
      <c r="F101" s="66"/>
      <c r="G101" s="66"/>
      <c r="H101" s="108">
        <v>10</v>
      </c>
      <c r="I101" s="96" t="s">
        <v>8</v>
      </c>
      <c r="K101" s="109">
        <v>162</v>
      </c>
      <c r="L101" s="17">
        <f t="shared" si="3"/>
        <v>1620</v>
      </c>
    </row>
    <row r="102" spans="1:12" ht="43.5" customHeight="1" x14ac:dyDescent="0.25">
      <c r="A102" s="62">
        <v>46</v>
      </c>
      <c r="B102" s="68" t="s">
        <v>203</v>
      </c>
      <c r="C102" s="66"/>
      <c r="D102" s="66"/>
      <c r="E102" s="66"/>
      <c r="F102" s="66"/>
      <c r="G102" s="66"/>
      <c r="H102" s="108">
        <v>3</v>
      </c>
      <c r="I102" s="96" t="s">
        <v>8</v>
      </c>
      <c r="K102" s="109">
        <v>187</v>
      </c>
      <c r="L102" s="17">
        <f t="shared" si="3"/>
        <v>561</v>
      </c>
    </row>
    <row r="103" spans="1:12" ht="42.75" customHeight="1" x14ac:dyDescent="0.25">
      <c r="A103" s="62">
        <v>47</v>
      </c>
      <c r="B103" s="68" t="s">
        <v>204</v>
      </c>
      <c r="C103" s="66"/>
      <c r="D103" s="66"/>
      <c r="E103" s="66"/>
      <c r="F103" s="66"/>
      <c r="G103" s="66"/>
      <c r="H103" s="108">
        <v>3</v>
      </c>
      <c r="I103" s="96" t="s">
        <v>8</v>
      </c>
      <c r="K103" s="109">
        <v>127</v>
      </c>
      <c r="L103" s="17">
        <f t="shared" si="3"/>
        <v>381</v>
      </c>
    </row>
    <row r="104" spans="1:12" x14ac:dyDescent="0.25">
      <c r="A104" s="62"/>
      <c r="B104" s="98" t="s">
        <v>240</v>
      </c>
      <c r="C104" s="63"/>
      <c r="D104" s="63"/>
      <c r="E104" s="63"/>
      <c r="F104" s="63"/>
      <c r="G104" s="63"/>
      <c r="H104" s="109"/>
      <c r="I104" s="96"/>
      <c r="K104" s="109"/>
      <c r="L104" s="17"/>
    </row>
    <row r="105" spans="1:12" ht="60" x14ac:dyDescent="0.25">
      <c r="A105" s="62">
        <v>48</v>
      </c>
      <c r="B105" s="68" t="s">
        <v>205</v>
      </c>
      <c r="C105" s="66"/>
      <c r="D105" s="66"/>
      <c r="E105" s="66"/>
      <c r="F105" s="66"/>
      <c r="G105" s="66"/>
      <c r="H105" s="108">
        <v>5</v>
      </c>
      <c r="I105" s="96" t="s">
        <v>8</v>
      </c>
      <c r="K105" s="109">
        <v>3104</v>
      </c>
      <c r="L105" s="17">
        <f t="shared" si="3"/>
        <v>15520</v>
      </c>
    </row>
    <row r="106" spans="1:12" ht="60" x14ac:dyDescent="0.25">
      <c r="A106" s="62">
        <f>A105+1</f>
        <v>49</v>
      </c>
      <c r="B106" s="68" t="s">
        <v>206</v>
      </c>
      <c r="C106" s="66"/>
      <c r="D106" s="66"/>
      <c r="E106" s="66"/>
      <c r="F106" s="66"/>
      <c r="G106" s="66"/>
      <c r="H106" s="108">
        <v>2</v>
      </c>
      <c r="I106" s="96" t="s">
        <v>8</v>
      </c>
      <c r="K106" s="109">
        <v>380</v>
      </c>
      <c r="L106" s="17">
        <f t="shared" si="3"/>
        <v>760</v>
      </c>
    </row>
    <row r="107" spans="1:12" ht="72" x14ac:dyDescent="0.25">
      <c r="A107" s="62">
        <f t="shared" ref="A107:A150" si="4">A106+1</f>
        <v>50</v>
      </c>
      <c r="B107" s="68" t="s">
        <v>207</v>
      </c>
      <c r="C107" s="66"/>
      <c r="D107" s="66"/>
      <c r="E107" s="66"/>
      <c r="F107" s="66"/>
      <c r="G107" s="66"/>
      <c r="H107" s="108">
        <v>2</v>
      </c>
      <c r="I107" s="96" t="s">
        <v>8</v>
      </c>
      <c r="K107" s="109">
        <v>945</v>
      </c>
      <c r="L107" s="17">
        <f t="shared" si="3"/>
        <v>1890</v>
      </c>
    </row>
    <row r="108" spans="1:12" ht="60" x14ac:dyDescent="0.25">
      <c r="A108" s="62">
        <f t="shared" si="4"/>
        <v>51</v>
      </c>
      <c r="B108" s="98" t="s">
        <v>29</v>
      </c>
      <c r="C108" s="63"/>
      <c r="D108" s="63"/>
      <c r="E108" s="63"/>
      <c r="F108" s="63"/>
      <c r="G108" s="63"/>
      <c r="H108" s="108">
        <v>2</v>
      </c>
      <c r="I108" s="96" t="s">
        <v>8</v>
      </c>
      <c r="K108" s="109">
        <v>881</v>
      </c>
      <c r="L108" s="17">
        <f t="shared" si="3"/>
        <v>1762</v>
      </c>
    </row>
    <row r="109" spans="1:12" ht="60" x14ac:dyDescent="0.25">
      <c r="A109" s="62">
        <f t="shared" si="4"/>
        <v>52</v>
      </c>
      <c r="B109" s="68" t="s">
        <v>115</v>
      </c>
      <c r="C109" s="66"/>
      <c r="D109" s="66"/>
      <c r="E109" s="66"/>
      <c r="F109" s="66"/>
      <c r="G109" s="66"/>
      <c r="H109" s="64">
        <v>2</v>
      </c>
      <c r="I109" s="96" t="s">
        <v>51</v>
      </c>
      <c r="K109" s="65">
        <v>1015</v>
      </c>
      <c r="L109" s="17">
        <f t="shared" si="3"/>
        <v>2030</v>
      </c>
    </row>
    <row r="110" spans="1:12" ht="60" x14ac:dyDescent="0.25">
      <c r="A110" s="62">
        <f t="shared" si="4"/>
        <v>53</v>
      </c>
      <c r="B110" s="68" t="s">
        <v>208</v>
      </c>
      <c r="C110" s="66"/>
      <c r="D110" s="66"/>
      <c r="E110" s="66"/>
      <c r="F110" s="66"/>
      <c r="G110" s="66"/>
      <c r="H110" s="64">
        <v>2</v>
      </c>
      <c r="I110" s="69" t="s">
        <v>4</v>
      </c>
      <c r="K110" s="65">
        <v>155</v>
      </c>
      <c r="L110" s="17">
        <f t="shared" si="3"/>
        <v>310</v>
      </c>
    </row>
    <row r="111" spans="1:12" ht="48" x14ac:dyDescent="0.25">
      <c r="A111" s="62">
        <f t="shared" si="4"/>
        <v>54</v>
      </c>
      <c r="B111" s="68" t="s">
        <v>209</v>
      </c>
      <c r="C111" s="66"/>
      <c r="D111" s="66"/>
      <c r="E111" s="66"/>
      <c r="F111" s="66"/>
      <c r="G111" s="66"/>
      <c r="H111" s="108">
        <v>2</v>
      </c>
      <c r="I111" s="96" t="s">
        <v>8</v>
      </c>
      <c r="K111" s="109">
        <v>414</v>
      </c>
      <c r="L111" s="17">
        <f t="shared" si="3"/>
        <v>828</v>
      </c>
    </row>
    <row r="112" spans="1:12" ht="84" x14ac:dyDescent="0.25">
      <c r="A112" s="62">
        <f t="shared" si="4"/>
        <v>55</v>
      </c>
      <c r="B112" s="68" t="s">
        <v>210</v>
      </c>
      <c r="C112" s="66"/>
      <c r="D112" s="66"/>
      <c r="E112" s="66"/>
      <c r="F112" s="66"/>
      <c r="G112" s="66"/>
      <c r="H112" s="64">
        <v>2</v>
      </c>
      <c r="I112" s="69" t="s">
        <v>4</v>
      </c>
      <c r="K112" s="65">
        <v>2208</v>
      </c>
      <c r="L112" s="17">
        <f t="shared" si="3"/>
        <v>4416</v>
      </c>
    </row>
    <row r="113" spans="1:12" ht="36" x14ac:dyDescent="0.25">
      <c r="A113" s="62">
        <f t="shared" si="4"/>
        <v>56</v>
      </c>
      <c r="B113" s="98" t="s">
        <v>211</v>
      </c>
      <c r="C113" s="63"/>
      <c r="D113" s="63"/>
      <c r="E113" s="63"/>
      <c r="F113" s="63"/>
      <c r="G113" s="63"/>
      <c r="H113" s="64">
        <v>2</v>
      </c>
      <c r="I113" s="69" t="s">
        <v>8</v>
      </c>
      <c r="K113" s="65">
        <v>1497</v>
      </c>
      <c r="L113" s="17">
        <f t="shared" si="3"/>
        <v>2994</v>
      </c>
    </row>
    <row r="114" spans="1:12" ht="68.25" customHeight="1" x14ac:dyDescent="0.25">
      <c r="A114" s="62">
        <f t="shared" si="4"/>
        <v>57</v>
      </c>
      <c r="B114" s="68" t="s">
        <v>212</v>
      </c>
      <c r="C114" s="66"/>
      <c r="D114" s="66"/>
      <c r="E114" s="66"/>
      <c r="F114" s="66"/>
      <c r="G114" s="66"/>
      <c r="H114" s="64">
        <v>5</v>
      </c>
      <c r="I114" s="96" t="s">
        <v>8</v>
      </c>
      <c r="K114" s="65">
        <v>107</v>
      </c>
      <c r="L114" s="17">
        <f t="shared" si="3"/>
        <v>535</v>
      </c>
    </row>
    <row r="115" spans="1:12" ht="60" x14ac:dyDescent="0.25">
      <c r="A115" s="62">
        <f t="shared" si="4"/>
        <v>58</v>
      </c>
      <c r="B115" s="68" t="s">
        <v>213</v>
      </c>
      <c r="C115" s="66"/>
      <c r="D115" s="66"/>
      <c r="E115" s="66"/>
      <c r="F115" s="66"/>
      <c r="G115" s="66"/>
      <c r="H115" s="108">
        <v>2</v>
      </c>
      <c r="I115" s="96" t="s">
        <v>8</v>
      </c>
      <c r="K115" s="109">
        <v>91</v>
      </c>
      <c r="L115" s="17">
        <f t="shared" si="3"/>
        <v>182</v>
      </c>
    </row>
    <row r="116" spans="1:12" ht="48" x14ac:dyDescent="0.25">
      <c r="A116" s="62">
        <f t="shared" si="4"/>
        <v>59</v>
      </c>
      <c r="B116" s="68" t="s">
        <v>214</v>
      </c>
      <c r="C116" s="66"/>
      <c r="D116" s="66"/>
      <c r="E116" s="66"/>
      <c r="F116" s="66"/>
      <c r="G116" s="66"/>
      <c r="H116" s="64">
        <v>2</v>
      </c>
      <c r="I116" s="96" t="s">
        <v>8</v>
      </c>
      <c r="K116" s="65">
        <v>1251</v>
      </c>
      <c r="L116" s="17">
        <f t="shared" si="3"/>
        <v>2502</v>
      </c>
    </row>
    <row r="117" spans="1:12" ht="48" x14ac:dyDescent="0.25">
      <c r="A117" s="62">
        <f t="shared" si="4"/>
        <v>60</v>
      </c>
      <c r="B117" s="68" t="s">
        <v>215</v>
      </c>
      <c r="C117" s="66"/>
      <c r="D117" s="66"/>
      <c r="E117" s="66"/>
      <c r="F117" s="66"/>
      <c r="G117" s="66"/>
      <c r="H117" s="64">
        <v>5</v>
      </c>
      <c r="I117" s="96" t="s">
        <v>8</v>
      </c>
      <c r="K117" s="65">
        <v>539</v>
      </c>
      <c r="L117" s="17">
        <f t="shared" si="3"/>
        <v>2695</v>
      </c>
    </row>
    <row r="118" spans="1:12" ht="48" x14ac:dyDescent="0.25">
      <c r="A118" s="62">
        <f t="shared" si="4"/>
        <v>61</v>
      </c>
      <c r="B118" s="68" t="s">
        <v>216</v>
      </c>
      <c r="C118" s="66"/>
      <c r="D118" s="66"/>
      <c r="E118" s="66"/>
      <c r="F118" s="66"/>
      <c r="G118" s="66"/>
      <c r="H118" s="64">
        <v>3</v>
      </c>
      <c r="I118" s="96" t="s">
        <v>8</v>
      </c>
      <c r="K118" s="65">
        <v>493</v>
      </c>
      <c r="L118" s="17">
        <f t="shared" si="3"/>
        <v>1479</v>
      </c>
    </row>
    <row r="119" spans="1:12" ht="48" x14ac:dyDescent="0.25">
      <c r="A119" s="62">
        <f t="shared" si="4"/>
        <v>62</v>
      </c>
      <c r="B119" s="68" t="s">
        <v>242</v>
      </c>
      <c r="C119" s="69"/>
      <c r="D119" s="69"/>
      <c r="E119" s="69"/>
      <c r="F119" s="69"/>
      <c r="G119" s="69"/>
      <c r="H119" s="64">
        <v>3</v>
      </c>
      <c r="I119" s="69" t="s">
        <v>4</v>
      </c>
      <c r="K119" s="65">
        <v>815</v>
      </c>
      <c r="L119" s="17">
        <f t="shared" si="3"/>
        <v>2445</v>
      </c>
    </row>
    <row r="120" spans="1:12" ht="84" x14ac:dyDescent="0.25">
      <c r="A120" s="62">
        <f t="shared" si="4"/>
        <v>63</v>
      </c>
      <c r="B120" s="68" t="s">
        <v>217</v>
      </c>
      <c r="C120" s="66"/>
      <c r="D120" s="66"/>
      <c r="E120" s="66"/>
      <c r="F120" s="66"/>
      <c r="G120" s="66"/>
      <c r="H120" s="64">
        <v>2</v>
      </c>
      <c r="I120" s="69" t="s">
        <v>4</v>
      </c>
      <c r="K120" s="65">
        <v>555</v>
      </c>
      <c r="L120" s="17">
        <f t="shared" si="3"/>
        <v>1110</v>
      </c>
    </row>
    <row r="121" spans="1:12" ht="204" x14ac:dyDescent="0.25">
      <c r="A121" s="62">
        <f t="shared" si="4"/>
        <v>64</v>
      </c>
      <c r="B121" s="68" t="s">
        <v>218</v>
      </c>
      <c r="C121" s="66"/>
      <c r="D121" s="66"/>
      <c r="E121" s="66"/>
      <c r="F121" s="66"/>
      <c r="G121" s="66"/>
      <c r="H121" s="108">
        <v>15</v>
      </c>
      <c r="I121" s="96" t="s">
        <v>62</v>
      </c>
      <c r="K121" s="109">
        <v>177</v>
      </c>
      <c r="L121" s="17">
        <f t="shared" si="3"/>
        <v>2655</v>
      </c>
    </row>
    <row r="122" spans="1:12" ht="24" x14ac:dyDescent="0.25">
      <c r="A122" s="62">
        <f t="shared" si="4"/>
        <v>65</v>
      </c>
      <c r="B122" s="68" t="s">
        <v>219</v>
      </c>
      <c r="C122" s="66"/>
      <c r="D122" s="66"/>
      <c r="E122" s="66"/>
      <c r="F122" s="66"/>
      <c r="G122" s="66"/>
      <c r="H122" s="108">
        <v>10</v>
      </c>
      <c r="I122" s="96" t="s">
        <v>62</v>
      </c>
      <c r="K122" s="109">
        <v>101</v>
      </c>
      <c r="L122" s="17">
        <f t="shared" si="3"/>
        <v>1010</v>
      </c>
    </row>
    <row r="123" spans="1:12" ht="24" x14ac:dyDescent="0.25">
      <c r="A123" s="62">
        <f t="shared" si="4"/>
        <v>66</v>
      </c>
      <c r="B123" s="68" t="s">
        <v>220</v>
      </c>
      <c r="C123" s="66"/>
      <c r="D123" s="66"/>
      <c r="E123" s="66"/>
      <c r="F123" s="66"/>
      <c r="G123" s="66"/>
      <c r="H123" s="108">
        <v>10</v>
      </c>
      <c r="I123" s="96" t="s">
        <v>62</v>
      </c>
      <c r="K123" s="109">
        <v>137</v>
      </c>
      <c r="L123" s="17">
        <f t="shared" si="3"/>
        <v>1370</v>
      </c>
    </row>
    <row r="124" spans="1:12" ht="48" x14ac:dyDescent="0.25">
      <c r="A124" s="62">
        <f t="shared" si="4"/>
        <v>67</v>
      </c>
      <c r="B124" s="68" t="s">
        <v>221</v>
      </c>
      <c r="C124" s="66"/>
      <c r="D124" s="66"/>
      <c r="E124" s="66"/>
      <c r="F124" s="66"/>
      <c r="G124" s="66"/>
      <c r="H124" s="64">
        <v>2</v>
      </c>
      <c r="I124" s="69" t="s">
        <v>4</v>
      </c>
      <c r="K124" s="65">
        <v>778</v>
      </c>
      <c r="L124" s="17">
        <f t="shared" si="3"/>
        <v>1556</v>
      </c>
    </row>
    <row r="125" spans="1:12" ht="48" x14ac:dyDescent="0.25">
      <c r="A125" s="62">
        <f t="shared" si="4"/>
        <v>68</v>
      </c>
      <c r="B125" s="68" t="s">
        <v>222</v>
      </c>
      <c r="C125" s="66"/>
      <c r="D125" s="66"/>
      <c r="E125" s="66"/>
      <c r="F125" s="66"/>
      <c r="G125" s="66"/>
      <c r="H125" s="108">
        <v>2</v>
      </c>
      <c r="I125" s="96" t="s">
        <v>8</v>
      </c>
      <c r="K125" s="109">
        <v>5128</v>
      </c>
      <c r="L125" s="17">
        <f t="shared" si="3"/>
        <v>10256</v>
      </c>
    </row>
    <row r="126" spans="1:12" ht="48" x14ac:dyDescent="0.25">
      <c r="A126" s="62">
        <f t="shared" si="4"/>
        <v>69</v>
      </c>
      <c r="B126" s="68" t="s">
        <v>223</v>
      </c>
      <c r="C126" s="66"/>
      <c r="D126" s="66"/>
      <c r="E126" s="66"/>
      <c r="F126" s="66"/>
      <c r="G126" s="66"/>
      <c r="H126" s="108">
        <v>2</v>
      </c>
      <c r="I126" s="96" t="s">
        <v>8</v>
      </c>
      <c r="K126" s="109">
        <v>96</v>
      </c>
      <c r="L126" s="17">
        <f t="shared" si="3"/>
        <v>192</v>
      </c>
    </row>
    <row r="127" spans="1:12" ht="36" x14ac:dyDescent="0.25">
      <c r="A127" s="62">
        <f t="shared" si="4"/>
        <v>70</v>
      </c>
      <c r="B127" s="68" t="s">
        <v>224</v>
      </c>
      <c r="C127" s="66"/>
      <c r="D127" s="66"/>
      <c r="E127" s="66"/>
      <c r="F127" s="66"/>
      <c r="G127" s="66"/>
      <c r="H127" s="64">
        <v>4</v>
      </c>
      <c r="I127" s="69" t="s">
        <v>4</v>
      </c>
      <c r="K127" s="65">
        <v>19</v>
      </c>
      <c r="L127" s="17">
        <f t="shared" si="3"/>
        <v>76</v>
      </c>
    </row>
    <row r="128" spans="1:12" ht="54.75" customHeight="1" x14ac:dyDescent="0.25">
      <c r="A128" s="62">
        <f t="shared" si="4"/>
        <v>71</v>
      </c>
      <c r="B128" s="68" t="s">
        <v>132</v>
      </c>
      <c r="C128" s="66"/>
      <c r="D128" s="66"/>
      <c r="E128" s="66"/>
      <c r="F128" s="66"/>
      <c r="G128" s="66"/>
      <c r="H128" s="108">
        <v>30</v>
      </c>
      <c r="I128" s="96" t="s">
        <v>62</v>
      </c>
      <c r="K128" s="109">
        <v>292</v>
      </c>
      <c r="L128" s="17">
        <f t="shared" si="3"/>
        <v>8760</v>
      </c>
    </row>
    <row r="129" spans="1:12" ht="24" x14ac:dyDescent="0.25">
      <c r="A129" s="62">
        <f t="shared" si="4"/>
        <v>72</v>
      </c>
      <c r="B129" s="98" t="s">
        <v>73</v>
      </c>
      <c r="C129" s="63"/>
      <c r="D129" s="63"/>
      <c r="E129" s="63"/>
      <c r="F129" s="63"/>
      <c r="G129" s="63"/>
      <c r="H129" s="64">
        <v>8</v>
      </c>
      <c r="I129" s="69" t="s">
        <v>4</v>
      </c>
      <c r="K129" s="65">
        <v>85</v>
      </c>
      <c r="L129" s="17">
        <f t="shared" si="3"/>
        <v>680</v>
      </c>
    </row>
    <row r="130" spans="1:12" x14ac:dyDescent="0.25">
      <c r="A130" s="62">
        <f t="shared" si="4"/>
        <v>73</v>
      </c>
      <c r="B130" s="95" t="s">
        <v>74</v>
      </c>
      <c r="C130" s="69"/>
      <c r="D130" s="69"/>
      <c r="E130" s="69"/>
      <c r="F130" s="69"/>
      <c r="G130" s="69"/>
      <c r="H130" s="64">
        <v>12</v>
      </c>
      <c r="I130" s="69" t="s">
        <v>4</v>
      </c>
      <c r="K130" s="65">
        <v>85</v>
      </c>
      <c r="L130" s="17">
        <f t="shared" si="3"/>
        <v>1020</v>
      </c>
    </row>
    <row r="131" spans="1:12" x14ac:dyDescent="0.25">
      <c r="A131" s="62">
        <f t="shared" si="4"/>
        <v>74</v>
      </c>
      <c r="B131" s="95" t="s">
        <v>75</v>
      </c>
      <c r="C131" s="69"/>
      <c r="D131" s="69"/>
      <c r="E131" s="69"/>
      <c r="F131" s="69"/>
      <c r="G131" s="69"/>
      <c r="H131" s="64">
        <v>10</v>
      </c>
      <c r="I131" s="69" t="s">
        <v>4</v>
      </c>
      <c r="K131" s="65">
        <v>195</v>
      </c>
      <c r="L131" s="17">
        <f t="shared" si="3"/>
        <v>1950</v>
      </c>
    </row>
    <row r="132" spans="1:12" x14ac:dyDescent="0.25">
      <c r="A132" s="62">
        <f t="shared" si="4"/>
        <v>75</v>
      </c>
      <c r="B132" s="95" t="s">
        <v>76</v>
      </c>
      <c r="C132" s="69"/>
      <c r="D132" s="69"/>
      <c r="E132" s="69"/>
      <c r="F132" s="69"/>
      <c r="G132" s="69"/>
      <c r="H132" s="64">
        <v>10</v>
      </c>
      <c r="I132" s="69" t="s">
        <v>4</v>
      </c>
      <c r="K132" s="65">
        <v>89</v>
      </c>
      <c r="L132" s="17">
        <f t="shared" si="3"/>
        <v>890</v>
      </c>
    </row>
    <row r="133" spans="1:12" x14ac:dyDescent="0.25">
      <c r="A133" s="62">
        <f t="shared" si="4"/>
        <v>76</v>
      </c>
      <c r="B133" s="95" t="s">
        <v>77</v>
      </c>
      <c r="C133" s="69"/>
      <c r="D133" s="69"/>
      <c r="E133" s="69"/>
      <c r="F133" s="69"/>
      <c r="G133" s="69"/>
      <c r="H133" s="64">
        <v>7</v>
      </c>
      <c r="I133" s="69" t="s">
        <v>4</v>
      </c>
      <c r="K133" s="65">
        <v>147</v>
      </c>
      <c r="L133" s="17">
        <f t="shared" si="3"/>
        <v>1029</v>
      </c>
    </row>
    <row r="134" spans="1:12" x14ac:dyDescent="0.25">
      <c r="A134" s="62">
        <f t="shared" si="4"/>
        <v>77</v>
      </c>
      <c r="B134" s="95" t="s">
        <v>78</v>
      </c>
      <c r="C134" s="69"/>
      <c r="D134" s="69"/>
      <c r="E134" s="69"/>
      <c r="F134" s="69"/>
      <c r="G134" s="69"/>
      <c r="H134" s="64">
        <v>30</v>
      </c>
      <c r="I134" s="69" t="s">
        <v>4</v>
      </c>
      <c r="K134" s="65">
        <v>21</v>
      </c>
      <c r="L134" s="17">
        <f t="shared" si="3"/>
        <v>630</v>
      </c>
    </row>
    <row r="135" spans="1:12" ht="24" x14ac:dyDescent="0.25">
      <c r="A135" s="62">
        <f t="shared" si="4"/>
        <v>78</v>
      </c>
      <c r="B135" s="95" t="s">
        <v>79</v>
      </c>
      <c r="C135" s="69"/>
      <c r="D135" s="69"/>
      <c r="E135" s="69"/>
      <c r="F135" s="69"/>
      <c r="G135" s="69"/>
      <c r="H135" s="64">
        <v>4</v>
      </c>
      <c r="I135" s="69" t="s">
        <v>4</v>
      </c>
      <c r="K135" s="65">
        <v>142</v>
      </c>
      <c r="L135" s="17">
        <f t="shared" ref="L135:L150" si="5">H135*K135</f>
        <v>568</v>
      </c>
    </row>
    <row r="136" spans="1:12" x14ac:dyDescent="0.25">
      <c r="A136" s="62">
        <f t="shared" si="4"/>
        <v>79</v>
      </c>
      <c r="B136" s="95" t="s">
        <v>80</v>
      </c>
      <c r="C136" s="69"/>
      <c r="D136" s="69"/>
      <c r="E136" s="69"/>
      <c r="F136" s="69"/>
      <c r="G136" s="69"/>
      <c r="H136" s="64">
        <v>7</v>
      </c>
      <c r="I136" s="69" t="s">
        <v>4</v>
      </c>
      <c r="K136" s="65">
        <v>144</v>
      </c>
      <c r="L136" s="17">
        <f t="shared" si="5"/>
        <v>1008</v>
      </c>
    </row>
    <row r="137" spans="1:12" x14ac:dyDescent="0.25">
      <c r="A137" s="62">
        <f t="shared" si="4"/>
        <v>80</v>
      </c>
      <c r="B137" s="95" t="s">
        <v>81</v>
      </c>
      <c r="C137" s="69"/>
      <c r="D137" s="69"/>
      <c r="E137" s="69"/>
      <c r="F137" s="69"/>
      <c r="G137" s="69"/>
      <c r="H137" s="64">
        <v>15</v>
      </c>
      <c r="I137" s="69" t="s">
        <v>4</v>
      </c>
      <c r="K137" s="65">
        <v>17</v>
      </c>
      <c r="L137" s="17">
        <f t="shared" si="5"/>
        <v>255</v>
      </c>
    </row>
    <row r="138" spans="1:12" x14ac:dyDescent="0.25">
      <c r="A138" s="62">
        <f t="shared" si="4"/>
        <v>81</v>
      </c>
      <c r="B138" s="95" t="s">
        <v>82</v>
      </c>
      <c r="C138" s="69"/>
      <c r="D138" s="69"/>
      <c r="E138" s="69"/>
      <c r="F138" s="69"/>
      <c r="G138" s="69"/>
      <c r="H138" s="64">
        <v>1</v>
      </c>
      <c r="I138" s="69" t="s">
        <v>65</v>
      </c>
      <c r="K138" s="65">
        <v>187</v>
      </c>
      <c r="L138" s="17">
        <f t="shared" si="5"/>
        <v>187</v>
      </c>
    </row>
    <row r="139" spans="1:12" x14ac:dyDescent="0.25">
      <c r="A139" s="62">
        <f t="shared" si="4"/>
        <v>82</v>
      </c>
      <c r="B139" s="95" t="s">
        <v>83</v>
      </c>
      <c r="C139" s="69"/>
      <c r="D139" s="69"/>
      <c r="E139" s="69"/>
      <c r="F139" s="69"/>
      <c r="G139" s="69"/>
      <c r="H139" s="64">
        <v>1</v>
      </c>
      <c r="I139" s="69" t="s">
        <v>66</v>
      </c>
      <c r="K139" s="65">
        <v>103</v>
      </c>
      <c r="L139" s="17">
        <f t="shared" si="5"/>
        <v>103</v>
      </c>
    </row>
    <row r="140" spans="1:12" ht="72" x14ac:dyDescent="0.25">
      <c r="A140" s="62">
        <f t="shared" si="4"/>
        <v>83</v>
      </c>
      <c r="B140" s="68" t="s">
        <v>225</v>
      </c>
      <c r="C140" s="66"/>
      <c r="D140" s="66"/>
      <c r="E140" s="66"/>
      <c r="F140" s="66"/>
      <c r="G140" s="66"/>
      <c r="H140" s="64">
        <v>20</v>
      </c>
      <c r="I140" s="69" t="s">
        <v>3</v>
      </c>
      <c r="K140" s="65">
        <v>84</v>
      </c>
      <c r="L140" s="17">
        <f t="shared" si="5"/>
        <v>1680</v>
      </c>
    </row>
    <row r="141" spans="1:12" ht="120" x14ac:dyDescent="0.25">
      <c r="A141" s="62">
        <f t="shared" si="4"/>
        <v>84</v>
      </c>
      <c r="B141" s="68" t="s">
        <v>226</v>
      </c>
      <c r="C141" s="66"/>
      <c r="D141" s="66"/>
      <c r="E141" s="66"/>
      <c r="F141" s="66"/>
      <c r="G141" s="66"/>
      <c r="H141" s="64">
        <v>20</v>
      </c>
      <c r="I141" s="69" t="s">
        <v>3</v>
      </c>
      <c r="K141" s="65">
        <v>188</v>
      </c>
      <c r="L141" s="17">
        <f t="shared" si="5"/>
        <v>3760</v>
      </c>
    </row>
    <row r="142" spans="1:12" x14ac:dyDescent="0.25">
      <c r="A142" s="62">
        <f t="shared" si="4"/>
        <v>85</v>
      </c>
      <c r="B142" s="95" t="s">
        <v>84</v>
      </c>
      <c r="C142" s="69"/>
      <c r="D142" s="69"/>
      <c r="E142" s="69"/>
      <c r="F142" s="69"/>
      <c r="G142" s="69"/>
      <c r="H142" s="64">
        <v>6</v>
      </c>
      <c r="I142" s="69" t="s">
        <v>3</v>
      </c>
      <c r="K142" s="65">
        <v>84</v>
      </c>
      <c r="L142" s="17">
        <f t="shared" si="5"/>
        <v>504</v>
      </c>
    </row>
    <row r="143" spans="1:12" x14ac:dyDescent="0.25">
      <c r="A143" s="62">
        <f t="shared" si="4"/>
        <v>86</v>
      </c>
      <c r="B143" s="95" t="s">
        <v>85</v>
      </c>
      <c r="C143" s="69"/>
      <c r="D143" s="69"/>
      <c r="E143" s="69"/>
      <c r="F143" s="69"/>
      <c r="G143" s="69"/>
      <c r="H143" s="64">
        <v>2</v>
      </c>
      <c r="I143" s="69" t="s">
        <v>3</v>
      </c>
      <c r="K143" s="65">
        <v>78</v>
      </c>
      <c r="L143" s="17">
        <f t="shared" si="5"/>
        <v>156</v>
      </c>
    </row>
    <row r="144" spans="1:12" ht="276" x14ac:dyDescent="0.25">
      <c r="A144" s="62">
        <f t="shared" si="4"/>
        <v>87</v>
      </c>
      <c r="B144" s="68" t="s">
        <v>227</v>
      </c>
      <c r="C144" s="63"/>
      <c r="D144" s="63"/>
      <c r="E144" s="63"/>
      <c r="F144" s="63"/>
      <c r="G144" s="63"/>
      <c r="H144" s="108">
        <v>2</v>
      </c>
      <c r="I144" s="96" t="s">
        <v>8</v>
      </c>
      <c r="K144" s="109">
        <v>7248</v>
      </c>
      <c r="L144" s="17">
        <f t="shared" si="5"/>
        <v>14496</v>
      </c>
    </row>
    <row r="145" spans="1:12" ht="336" x14ac:dyDescent="0.25">
      <c r="A145" s="62">
        <f t="shared" si="4"/>
        <v>88</v>
      </c>
      <c r="B145" s="68" t="s">
        <v>228</v>
      </c>
      <c r="C145" s="66"/>
      <c r="D145" s="66"/>
      <c r="E145" s="66"/>
      <c r="F145" s="66"/>
      <c r="G145" s="66"/>
      <c r="H145" s="108">
        <v>1</v>
      </c>
      <c r="I145" s="96" t="s">
        <v>8</v>
      </c>
      <c r="K145" s="109">
        <v>48162</v>
      </c>
      <c r="L145" s="17">
        <f t="shared" si="5"/>
        <v>48162</v>
      </c>
    </row>
    <row r="146" spans="1:12" ht="288" customHeight="1" x14ac:dyDescent="0.25">
      <c r="A146" s="62">
        <f t="shared" si="4"/>
        <v>89</v>
      </c>
      <c r="B146" s="68" t="s">
        <v>229</v>
      </c>
      <c r="C146" s="66"/>
      <c r="D146" s="66"/>
      <c r="E146" s="66"/>
      <c r="F146" s="66"/>
      <c r="G146" s="66"/>
      <c r="H146" s="108">
        <v>1</v>
      </c>
      <c r="I146" s="96" t="s">
        <v>8</v>
      </c>
      <c r="K146" s="109">
        <v>16621</v>
      </c>
      <c r="L146" s="17">
        <f t="shared" si="5"/>
        <v>16621</v>
      </c>
    </row>
    <row r="147" spans="1:12" ht="99.75" customHeight="1" x14ac:dyDescent="0.25">
      <c r="A147" s="62">
        <f t="shared" si="4"/>
        <v>90</v>
      </c>
      <c r="B147" s="68" t="s">
        <v>230</v>
      </c>
      <c r="C147" s="63"/>
      <c r="D147" s="63"/>
      <c r="E147" s="63"/>
      <c r="F147" s="63"/>
      <c r="G147" s="63"/>
      <c r="H147" s="108">
        <v>2</v>
      </c>
      <c r="I147" s="96" t="s">
        <v>8</v>
      </c>
      <c r="K147" s="109">
        <v>430</v>
      </c>
      <c r="L147" s="17">
        <f t="shared" si="5"/>
        <v>860</v>
      </c>
    </row>
    <row r="148" spans="1:12" ht="95.25" customHeight="1" x14ac:dyDescent="0.25">
      <c r="A148" s="62">
        <f t="shared" si="4"/>
        <v>91</v>
      </c>
      <c r="B148" s="68" t="s">
        <v>231</v>
      </c>
      <c r="C148" s="66"/>
      <c r="D148" s="66"/>
      <c r="E148" s="66"/>
      <c r="F148" s="66"/>
      <c r="G148" s="66"/>
      <c r="H148" s="64">
        <v>2</v>
      </c>
      <c r="I148" s="69" t="s">
        <v>4</v>
      </c>
      <c r="K148" s="65">
        <v>484</v>
      </c>
      <c r="L148" s="17">
        <f t="shared" si="5"/>
        <v>968</v>
      </c>
    </row>
    <row r="149" spans="1:12" ht="35.25" customHeight="1" x14ac:dyDescent="0.25">
      <c r="A149" s="62">
        <f t="shared" si="4"/>
        <v>92</v>
      </c>
      <c r="B149" s="68" t="s">
        <v>232</v>
      </c>
      <c r="C149" s="66"/>
      <c r="D149" s="66"/>
      <c r="E149" s="66"/>
      <c r="F149" s="66"/>
      <c r="G149" s="66"/>
      <c r="H149" s="64">
        <v>2</v>
      </c>
      <c r="I149" s="69" t="s">
        <v>4</v>
      </c>
      <c r="K149" s="65">
        <v>58</v>
      </c>
      <c r="L149" s="17">
        <f t="shared" si="5"/>
        <v>116</v>
      </c>
    </row>
    <row r="150" spans="1:12" ht="60" x14ac:dyDescent="0.25">
      <c r="A150" s="62">
        <f t="shared" si="4"/>
        <v>93</v>
      </c>
      <c r="B150" s="68" t="s">
        <v>233</v>
      </c>
      <c r="C150" s="66"/>
      <c r="D150" s="66"/>
      <c r="E150" s="66"/>
      <c r="F150" s="66"/>
      <c r="G150" s="66"/>
      <c r="H150" s="64">
        <v>2</v>
      </c>
      <c r="I150" s="69" t="s">
        <v>4</v>
      </c>
      <c r="K150" s="65">
        <v>341</v>
      </c>
      <c r="L150" s="17">
        <f t="shared" si="5"/>
        <v>682</v>
      </c>
    </row>
    <row r="151" spans="1:12" x14ac:dyDescent="0.25">
      <c r="A151" s="61"/>
      <c r="L151" s="110"/>
    </row>
    <row r="152" spans="1:12" x14ac:dyDescent="0.25">
      <c r="A152" s="61"/>
      <c r="L152" s="110"/>
    </row>
    <row r="153" spans="1:12" x14ac:dyDescent="0.25">
      <c r="A153" s="61"/>
      <c r="L153" s="110"/>
    </row>
    <row r="154" spans="1:12" x14ac:dyDescent="0.25">
      <c r="A154" s="61"/>
      <c r="L154" s="110"/>
    </row>
    <row r="155" spans="1:12" x14ac:dyDescent="0.25">
      <c r="A155" s="61"/>
      <c r="L155" s="110"/>
    </row>
    <row r="156" spans="1:12" x14ac:dyDescent="0.25">
      <c r="A156" s="61"/>
      <c r="L156" s="110"/>
    </row>
    <row r="157" spans="1:12" ht="15" customHeight="1" x14ac:dyDescent="0.25">
      <c r="A157" s="61"/>
      <c r="L157" s="110"/>
    </row>
    <row r="158" spans="1:12" x14ac:dyDescent="0.25">
      <c r="A158" s="61"/>
      <c r="L158" s="110"/>
    </row>
    <row r="159" spans="1:12" x14ac:dyDescent="0.25">
      <c r="A159" s="61"/>
      <c r="L159" s="110"/>
    </row>
    <row r="160" spans="1:12" x14ac:dyDescent="0.25">
      <c r="A160" s="61"/>
      <c r="L160" s="110"/>
    </row>
    <row r="161" spans="12:12" x14ac:dyDescent="0.25">
      <c r="L161" s="110"/>
    </row>
    <row r="162" spans="12:12" x14ac:dyDescent="0.25">
      <c r="L162" s="110"/>
    </row>
    <row r="163" spans="12:12" x14ac:dyDescent="0.25">
      <c r="L163" s="110"/>
    </row>
    <row r="164" spans="12:12" x14ac:dyDescent="0.25">
      <c r="L164" s="110"/>
    </row>
    <row r="165" spans="12:12" x14ac:dyDescent="0.25">
      <c r="L165" s="110"/>
    </row>
    <row r="166" spans="12:12" x14ac:dyDescent="0.25">
      <c r="L166" s="110"/>
    </row>
    <row r="167" spans="12:12" x14ac:dyDescent="0.25">
      <c r="L167" s="110"/>
    </row>
    <row r="168" spans="12:12" x14ac:dyDescent="0.25">
      <c r="L168" s="110"/>
    </row>
    <row r="169" spans="12:12" x14ac:dyDescent="0.25">
      <c r="L169" s="110"/>
    </row>
    <row r="170" spans="12:12" x14ac:dyDescent="0.25">
      <c r="L170" s="110"/>
    </row>
    <row r="171" spans="12:12" x14ac:dyDescent="0.25">
      <c r="L171" s="110"/>
    </row>
    <row r="172" spans="12:12" x14ac:dyDescent="0.25">
      <c r="L172" s="110"/>
    </row>
    <row r="173" spans="12:12" x14ac:dyDescent="0.25">
      <c r="L173" s="110"/>
    </row>
    <row r="174" spans="12:12" x14ac:dyDescent="0.25">
      <c r="L174" s="110"/>
    </row>
    <row r="175" spans="12:12" x14ac:dyDescent="0.25">
      <c r="L175" s="110"/>
    </row>
    <row r="176" spans="12:12" x14ac:dyDescent="0.25">
      <c r="L176" s="110"/>
    </row>
    <row r="177" spans="12:12" x14ac:dyDescent="0.25">
      <c r="L177" s="110"/>
    </row>
    <row r="178" spans="12:12" x14ac:dyDescent="0.25">
      <c r="L178" s="110"/>
    </row>
    <row r="179" spans="12:12" x14ac:dyDescent="0.25">
      <c r="L179" s="110"/>
    </row>
    <row r="180" spans="12:12" x14ac:dyDescent="0.25">
      <c r="L180" s="110"/>
    </row>
    <row r="181" spans="12:12" x14ac:dyDescent="0.25">
      <c r="L181" s="110"/>
    </row>
    <row r="182" spans="12:12" x14ac:dyDescent="0.25">
      <c r="L182" s="110"/>
    </row>
    <row r="183" spans="12:12" x14ac:dyDescent="0.25">
      <c r="L183" s="110"/>
    </row>
    <row r="184" spans="12:12" x14ac:dyDescent="0.25">
      <c r="L184" s="110"/>
    </row>
    <row r="185" spans="12:12" x14ac:dyDescent="0.25">
      <c r="L185" s="110"/>
    </row>
    <row r="186" spans="12:12" x14ac:dyDescent="0.25">
      <c r="L186" s="110"/>
    </row>
    <row r="187" spans="12:12" x14ac:dyDescent="0.25">
      <c r="L187" s="110"/>
    </row>
    <row r="188" spans="12:12" x14ac:dyDescent="0.25">
      <c r="L188" s="110"/>
    </row>
    <row r="189" spans="12:12" x14ac:dyDescent="0.25">
      <c r="L189" s="110"/>
    </row>
    <row r="190" spans="12:12" x14ac:dyDescent="0.25">
      <c r="L190" s="110"/>
    </row>
    <row r="191" spans="12:12" x14ac:dyDescent="0.25">
      <c r="L191" s="110"/>
    </row>
    <row r="192" spans="12:12" x14ac:dyDescent="0.25">
      <c r="L192" s="110"/>
    </row>
    <row r="193" spans="12:12" x14ac:dyDescent="0.25">
      <c r="L193" s="110"/>
    </row>
    <row r="194" spans="12:12" x14ac:dyDescent="0.25">
      <c r="L194" s="110"/>
    </row>
    <row r="195" spans="12:12" x14ac:dyDescent="0.25">
      <c r="L195" s="110"/>
    </row>
    <row r="196" spans="12:12" x14ac:dyDescent="0.25">
      <c r="L196" s="110"/>
    </row>
    <row r="197" spans="12:12" x14ac:dyDescent="0.25">
      <c r="L197" s="110"/>
    </row>
    <row r="198" spans="12:12" x14ac:dyDescent="0.25">
      <c r="L198" s="110"/>
    </row>
    <row r="199" spans="12:12" x14ac:dyDescent="0.25">
      <c r="L199" s="110"/>
    </row>
    <row r="200" spans="12:12" x14ac:dyDescent="0.25">
      <c r="L200" s="110"/>
    </row>
    <row r="201" spans="12:12" x14ac:dyDescent="0.25">
      <c r="L201" s="110"/>
    </row>
    <row r="202" spans="12:12" x14ac:dyDescent="0.25">
      <c r="L202" s="110"/>
    </row>
    <row r="203" spans="12:12" x14ac:dyDescent="0.25">
      <c r="L203" s="110"/>
    </row>
    <row r="204" spans="12:12" x14ac:dyDescent="0.25">
      <c r="L204" s="110"/>
    </row>
    <row r="205" spans="12:12" x14ac:dyDescent="0.25">
      <c r="L205" s="110"/>
    </row>
    <row r="206" spans="12:12" x14ac:dyDescent="0.25">
      <c r="L206" s="110"/>
    </row>
    <row r="207" spans="12:12" x14ac:dyDescent="0.25">
      <c r="L207" s="110"/>
    </row>
    <row r="208" spans="12:12" x14ac:dyDescent="0.25">
      <c r="L208" s="110"/>
    </row>
    <row r="209" spans="12:12" x14ac:dyDescent="0.25">
      <c r="L209" s="110"/>
    </row>
    <row r="210" spans="12:12" x14ac:dyDescent="0.25">
      <c r="L210" s="110"/>
    </row>
    <row r="211" spans="12:12" x14ac:dyDescent="0.25">
      <c r="L211" s="110"/>
    </row>
    <row r="212" spans="12:12" x14ac:dyDescent="0.25">
      <c r="L212" s="110"/>
    </row>
    <row r="213" spans="12:12" x14ac:dyDescent="0.25">
      <c r="L213" s="110"/>
    </row>
    <row r="214" spans="12:12" x14ac:dyDescent="0.25">
      <c r="L214" s="110"/>
    </row>
    <row r="215" spans="12:12" x14ac:dyDescent="0.25">
      <c r="L215" s="110"/>
    </row>
    <row r="216" spans="12:12" x14ac:dyDescent="0.25">
      <c r="L216" s="110"/>
    </row>
    <row r="217" spans="12:12" x14ac:dyDescent="0.25">
      <c r="L217" s="110"/>
    </row>
    <row r="218" spans="12:12" x14ac:dyDescent="0.25">
      <c r="L218" s="110"/>
    </row>
    <row r="219" spans="12:12" x14ac:dyDescent="0.25">
      <c r="L219" s="110"/>
    </row>
    <row r="220" spans="12:12" x14ac:dyDescent="0.25">
      <c r="L220" s="110"/>
    </row>
    <row r="221" spans="12:12" x14ac:dyDescent="0.25">
      <c r="L221" s="110"/>
    </row>
    <row r="222" spans="12:12" x14ac:dyDescent="0.25">
      <c r="L222" s="110"/>
    </row>
    <row r="223" spans="12:12" x14ac:dyDescent="0.25">
      <c r="L223" s="110"/>
    </row>
    <row r="224" spans="12:12" x14ac:dyDescent="0.25">
      <c r="L224" s="110"/>
    </row>
    <row r="225" spans="12:12" x14ac:dyDescent="0.25">
      <c r="L225" s="110"/>
    </row>
    <row r="226" spans="12:12" x14ac:dyDescent="0.25">
      <c r="L226" s="110"/>
    </row>
    <row r="227" spans="12:12" x14ac:dyDescent="0.25">
      <c r="L227" s="110"/>
    </row>
    <row r="228" spans="12:12" x14ac:dyDescent="0.25">
      <c r="L228" s="110"/>
    </row>
    <row r="229" spans="12:12" x14ac:dyDescent="0.25">
      <c r="L229" s="110"/>
    </row>
    <row r="230" spans="12:12" x14ac:dyDescent="0.25">
      <c r="L230" s="110"/>
    </row>
    <row r="231" spans="12:12" x14ac:dyDescent="0.25">
      <c r="L231" s="110"/>
    </row>
    <row r="232" spans="12:12" x14ac:dyDescent="0.25">
      <c r="L232" s="110"/>
    </row>
    <row r="233" spans="12:12" x14ac:dyDescent="0.25">
      <c r="L233" s="110"/>
    </row>
    <row r="234" spans="12:12" x14ac:dyDescent="0.25">
      <c r="L234" s="110"/>
    </row>
    <row r="235" spans="12:12" x14ac:dyDescent="0.25">
      <c r="L235" s="110"/>
    </row>
    <row r="236" spans="12:12" x14ac:dyDescent="0.25">
      <c r="L236" s="110"/>
    </row>
    <row r="237" spans="12:12" x14ac:dyDescent="0.25">
      <c r="L237" s="110"/>
    </row>
    <row r="238" spans="12:12" x14ac:dyDescent="0.25">
      <c r="L238" s="110"/>
    </row>
    <row r="239" spans="12:12" x14ac:dyDescent="0.25">
      <c r="L239" s="110"/>
    </row>
    <row r="240" spans="12:12" x14ac:dyDescent="0.25">
      <c r="L240" s="110"/>
    </row>
    <row r="241" spans="12:12" x14ac:dyDescent="0.25">
      <c r="L241" s="110"/>
    </row>
    <row r="242" spans="12:12" x14ac:dyDescent="0.25">
      <c r="L242" s="110"/>
    </row>
    <row r="243" spans="12:12" x14ac:dyDescent="0.25">
      <c r="L243" s="110"/>
    </row>
    <row r="244" spans="12:12" x14ac:dyDescent="0.25">
      <c r="L244" s="110"/>
    </row>
    <row r="245" spans="12:12" x14ac:dyDescent="0.25">
      <c r="L245" s="110"/>
    </row>
    <row r="246" spans="12:12" x14ac:dyDescent="0.25">
      <c r="L246" s="110"/>
    </row>
    <row r="247" spans="12:12" x14ac:dyDescent="0.25">
      <c r="L247" s="110"/>
    </row>
    <row r="248" spans="12:12" x14ac:dyDescent="0.25">
      <c r="L248" s="110"/>
    </row>
    <row r="249" spans="12:12" x14ac:dyDescent="0.25">
      <c r="L249" s="110"/>
    </row>
    <row r="250" spans="12:12" x14ac:dyDescent="0.25">
      <c r="L250" s="110"/>
    </row>
    <row r="251" spans="12:12" x14ac:dyDescent="0.25">
      <c r="L251" s="110"/>
    </row>
    <row r="252" spans="12:12" x14ac:dyDescent="0.25">
      <c r="L252" s="110"/>
    </row>
    <row r="253" spans="12:12" x14ac:dyDescent="0.25">
      <c r="L253" s="110"/>
    </row>
    <row r="254" spans="12:12" x14ac:dyDescent="0.25">
      <c r="L254" s="110"/>
    </row>
    <row r="255" spans="12:12" x14ac:dyDescent="0.25">
      <c r="L255" s="110"/>
    </row>
    <row r="256" spans="12:12" x14ac:dyDescent="0.25">
      <c r="L256" s="110"/>
    </row>
    <row r="257" spans="12:12" x14ac:dyDescent="0.25">
      <c r="L257" s="110"/>
    </row>
    <row r="258" spans="12:12" x14ac:dyDescent="0.25">
      <c r="L258" s="110"/>
    </row>
    <row r="259" spans="12:12" x14ac:dyDescent="0.25">
      <c r="L259" s="110"/>
    </row>
    <row r="260" spans="12:12" x14ac:dyDescent="0.25">
      <c r="L260" s="110"/>
    </row>
    <row r="261" spans="12:12" x14ac:dyDescent="0.25">
      <c r="L261" s="110"/>
    </row>
    <row r="262" spans="12:12" x14ac:dyDescent="0.25">
      <c r="L262" s="110"/>
    </row>
    <row r="263" spans="12:12" x14ac:dyDescent="0.25">
      <c r="L263" s="110"/>
    </row>
    <row r="264" spans="12:12" x14ac:dyDescent="0.25">
      <c r="L264" s="110"/>
    </row>
    <row r="265" spans="12:12" x14ac:dyDescent="0.25">
      <c r="L265" s="110"/>
    </row>
    <row r="266" spans="12:12" x14ac:dyDescent="0.25">
      <c r="L266" s="110"/>
    </row>
    <row r="267" spans="12:12" x14ac:dyDescent="0.25">
      <c r="L267" s="110"/>
    </row>
    <row r="268" spans="12:12" x14ac:dyDescent="0.25">
      <c r="L268" s="110"/>
    </row>
    <row r="269" spans="12:12" x14ac:dyDescent="0.25">
      <c r="L269" s="110"/>
    </row>
    <row r="270" spans="12:12" x14ac:dyDescent="0.25">
      <c r="L270" s="110"/>
    </row>
    <row r="271" spans="12:12" x14ac:dyDescent="0.25">
      <c r="L271" s="110"/>
    </row>
    <row r="272" spans="12:12" x14ac:dyDescent="0.25">
      <c r="L272" s="110"/>
    </row>
    <row r="273" spans="12:12" x14ac:dyDescent="0.25">
      <c r="L273" s="110"/>
    </row>
    <row r="274" spans="12:12" x14ac:dyDescent="0.25">
      <c r="L274" s="110"/>
    </row>
    <row r="275" spans="12:12" x14ac:dyDescent="0.25">
      <c r="L275" s="110"/>
    </row>
    <row r="276" spans="12:12" x14ac:dyDescent="0.25">
      <c r="L276" s="110"/>
    </row>
    <row r="277" spans="12:12" x14ac:dyDescent="0.25">
      <c r="L277" s="110"/>
    </row>
    <row r="278" spans="12:12" x14ac:dyDescent="0.25">
      <c r="L278" s="110"/>
    </row>
    <row r="279" spans="12:12" x14ac:dyDescent="0.25">
      <c r="L279" s="110"/>
    </row>
    <row r="280" spans="12:12" x14ac:dyDescent="0.25">
      <c r="L280" s="110"/>
    </row>
    <row r="281" spans="12:12" x14ac:dyDescent="0.25">
      <c r="L281" s="110"/>
    </row>
    <row r="282" spans="12:12" x14ac:dyDescent="0.25">
      <c r="L282" s="110"/>
    </row>
    <row r="283" spans="12:12" x14ac:dyDescent="0.25">
      <c r="L283" s="110"/>
    </row>
    <row r="284" spans="12:12" x14ac:dyDescent="0.25">
      <c r="L284" s="110"/>
    </row>
    <row r="285" spans="12:12" x14ac:dyDescent="0.25">
      <c r="L285" s="110"/>
    </row>
    <row r="286" spans="12:12" x14ac:dyDescent="0.25">
      <c r="L286" s="110"/>
    </row>
    <row r="287" spans="12:12" x14ac:dyDescent="0.25">
      <c r="L287" s="110"/>
    </row>
    <row r="288" spans="12:12" x14ac:dyDescent="0.25">
      <c r="L288" s="110"/>
    </row>
    <row r="289" spans="12:12" x14ac:dyDescent="0.25">
      <c r="L289" s="110"/>
    </row>
    <row r="290" spans="12:12" x14ac:dyDescent="0.25">
      <c r="L290" s="110"/>
    </row>
    <row r="291" spans="12:12" x14ac:dyDescent="0.25">
      <c r="L291" s="110"/>
    </row>
    <row r="292" spans="12:12" x14ac:dyDescent="0.25">
      <c r="L292" s="110"/>
    </row>
    <row r="293" spans="12:12" x14ac:dyDescent="0.25">
      <c r="L293" s="110"/>
    </row>
    <row r="294" spans="12:12" x14ac:dyDescent="0.25">
      <c r="L294" s="110"/>
    </row>
    <row r="295" spans="12:12" x14ac:dyDescent="0.25">
      <c r="L295" s="110"/>
    </row>
    <row r="296" spans="12:12" x14ac:dyDescent="0.25">
      <c r="L296" s="110"/>
    </row>
    <row r="297" spans="12:12" x14ac:dyDescent="0.25">
      <c r="L297" s="110"/>
    </row>
    <row r="298" spans="12:12" x14ac:dyDescent="0.25">
      <c r="L298" s="110"/>
    </row>
  </sheetData>
  <mergeCells count="2">
    <mergeCell ref="A2:L2"/>
    <mergeCell ref="A1:L1"/>
  </mergeCells>
  <pageMargins left="0.70866141732283461" right="0.70866141732283461" top="0.74803149606299213"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3"/>
  <sheetViews>
    <sheetView zoomScaleNormal="100" zoomScaleSheetLayoutView="70" workbookViewId="0">
      <selection sqref="A1:F1"/>
    </sheetView>
  </sheetViews>
  <sheetFormatPr defaultRowHeight="15" x14ac:dyDescent="0.25"/>
  <cols>
    <col min="1" max="1" width="6.28515625" customWidth="1"/>
    <col min="2" max="2" width="58.28515625" customWidth="1"/>
    <col min="3" max="3" width="9.140625" style="37"/>
    <col min="6" max="6" width="10.140625" customWidth="1"/>
  </cols>
  <sheetData>
    <row r="1" spans="1:6" ht="60.75" customHeight="1" x14ac:dyDescent="0.25">
      <c r="A1" s="161" t="s">
        <v>243</v>
      </c>
      <c r="B1" s="161"/>
      <c r="C1" s="161"/>
      <c r="D1" s="161"/>
      <c r="E1" s="161"/>
      <c r="F1" s="161"/>
    </row>
    <row r="2" spans="1:6" ht="51.75" customHeight="1" x14ac:dyDescent="0.25">
      <c r="A2" s="162" t="s">
        <v>156</v>
      </c>
      <c r="B2" s="163"/>
      <c r="C2" s="163"/>
      <c r="D2" s="163"/>
      <c r="E2" s="163"/>
      <c r="F2" s="163"/>
    </row>
    <row r="3" spans="1:6" x14ac:dyDescent="0.25">
      <c r="A3" s="113" t="s">
        <v>0</v>
      </c>
      <c r="B3" s="115" t="s">
        <v>44</v>
      </c>
      <c r="C3" s="114" t="s">
        <v>45</v>
      </c>
      <c r="D3" s="115" t="s">
        <v>46</v>
      </c>
      <c r="E3" s="115" t="s">
        <v>47</v>
      </c>
      <c r="F3" s="115" t="s">
        <v>48</v>
      </c>
    </row>
    <row r="4" spans="1:6" ht="97.5" customHeight="1" x14ac:dyDescent="0.25">
      <c r="A4" s="3">
        <v>1</v>
      </c>
      <c r="B4" s="116" t="s">
        <v>69</v>
      </c>
      <c r="C4" s="117">
        <v>5.8159999999999998</v>
      </c>
      <c r="D4" s="117">
        <v>119.27</v>
      </c>
      <c r="E4" s="118" t="s">
        <v>31</v>
      </c>
      <c r="F4" s="6">
        <f>D4*C4</f>
        <v>693.67431999999997</v>
      </c>
    </row>
    <row r="5" spans="1:6" ht="72.75" customHeight="1" x14ac:dyDescent="0.25">
      <c r="A5" s="3">
        <v>2</v>
      </c>
      <c r="B5" s="43" t="s">
        <v>141</v>
      </c>
      <c r="C5" s="117">
        <v>1.163</v>
      </c>
      <c r="D5" s="6">
        <v>77.540000000000006</v>
      </c>
      <c r="E5" s="38" t="s">
        <v>31</v>
      </c>
      <c r="F5" s="6">
        <f t="shared" ref="F5:F68" si="0">D5*C5</f>
        <v>90.179020000000008</v>
      </c>
    </row>
    <row r="6" spans="1:6" ht="71.25" customHeight="1" x14ac:dyDescent="0.25">
      <c r="A6" s="3">
        <v>3</v>
      </c>
      <c r="B6" s="43" t="s">
        <v>142</v>
      </c>
      <c r="C6" s="117">
        <v>4.4530000000000003</v>
      </c>
      <c r="D6" s="6">
        <v>572.54999999999995</v>
      </c>
      <c r="E6" s="38" t="s">
        <v>31</v>
      </c>
      <c r="F6" s="6">
        <f t="shared" si="0"/>
        <v>2549.5651499999999</v>
      </c>
    </row>
    <row r="7" spans="1:6" ht="39" customHeight="1" x14ac:dyDescent="0.25">
      <c r="A7" s="3">
        <v>4</v>
      </c>
      <c r="B7" s="116" t="s">
        <v>70</v>
      </c>
      <c r="C7" s="119">
        <v>21.71</v>
      </c>
      <c r="D7" s="6">
        <v>266</v>
      </c>
      <c r="E7" s="5" t="s">
        <v>1</v>
      </c>
      <c r="F7" s="6">
        <f t="shared" si="0"/>
        <v>5774.8600000000006</v>
      </c>
    </row>
    <row r="8" spans="1:6" ht="61.5" customHeight="1" x14ac:dyDescent="0.25">
      <c r="A8" s="3">
        <v>5</v>
      </c>
      <c r="B8" s="43" t="s">
        <v>68</v>
      </c>
      <c r="C8" s="119">
        <v>7.5190000000000001</v>
      </c>
      <c r="D8" s="6">
        <v>4846.4799999999996</v>
      </c>
      <c r="E8" s="5" t="s">
        <v>2</v>
      </c>
      <c r="F8" s="6">
        <f t="shared" si="0"/>
        <v>36440.683119999994</v>
      </c>
    </row>
    <row r="9" spans="1:6" ht="60" x14ac:dyDescent="0.25">
      <c r="A9" s="3">
        <v>6</v>
      </c>
      <c r="B9" s="116" t="s">
        <v>71</v>
      </c>
      <c r="C9" s="117">
        <v>2.4340000000000002</v>
      </c>
      <c r="D9" s="6">
        <v>4105.5200000000004</v>
      </c>
      <c r="E9" s="38" t="s">
        <v>57</v>
      </c>
      <c r="F9" s="6">
        <f t="shared" si="0"/>
        <v>9992.835680000002</v>
      </c>
    </row>
    <row r="10" spans="1:6" ht="123.75" customHeight="1" x14ac:dyDescent="0.25">
      <c r="A10" s="3">
        <v>7</v>
      </c>
      <c r="B10" s="116" t="s">
        <v>86</v>
      </c>
      <c r="C10" s="117">
        <v>4.5439999999999996</v>
      </c>
      <c r="D10" s="6">
        <v>169.16</v>
      </c>
      <c r="E10" s="5" t="s">
        <v>1</v>
      </c>
      <c r="F10" s="6">
        <f t="shared" si="0"/>
        <v>768.66303999999991</v>
      </c>
    </row>
    <row r="11" spans="1:6" ht="53.25" customHeight="1" x14ac:dyDescent="0.25">
      <c r="A11" s="3">
        <v>8</v>
      </c>
      <c r="B11" s="116" t="s">
        <v>140</v>
      </c>
      <c r="C11" s="119">
        <v>27</v>
      </c>
      <c r="D11" s="6">
        <v>584.53</v>
      </c>
      <c r="E11" s="5" t="s">
        <v>57</v>
      </c>
      <c r="F11" s="6">
        <f t="shared" si="0"/>
        <v>15782.31</v>
      </c>
    </row>
    <row r="12" spans="1:6" ht="51" customHeight="1" x14ac:dyDescent="0.25">
      <c r="A12" s="3">
        <v>9</v>
      </c>
      <c r="B12" s="116" t="s">
        <v>87</v>
      </c>
      <c r="C12" s="119">
        <v>37.869999999999997</v>
      </c>
      <c r="D12" s="6">
        <v>24</v>
      </c>
      <c r="E12" s="5" t="s">
        <v>57</v>
      </c>
      <c r="F12" s="6">
        <f t="shared" si="0"/>
        <v>908.87999999999988</v>
      </c>
    </row>
    <row r="13" spans="1:6" ht="86.25" customHeight="1" x14ac:dyDescent="0.25">
      <c r="A13" s="3">
        <v>10</v>
      </c>
      <c r="B13" s="43" t="s">
        <v>88</v>
      </c>
      <c r="C13" s="117">
        <v>10.555</v>
      </c>
      <c r="D13" s="6">
        <v>205</v>
      </c>
      <c r="E13" s="5" t="s">
        <v>1</v>
      </c>
      <c r="F13" s="6">
        <f>D13*C13</f>
        <v>2163.7750000000001</v>
      </c>
    </row>
    <row r="14" spans="1:6" ht="160.5" customHeight="1" x14ac:dyDescent="0.25">
      <c r="A14" s="3">
        <v>11</v>
      </c>
      <c r="B14" s="43" t="s">
        <v>143</v>
      </c>
      <c r="C14" s="117">
        <v>26.058</v>
      </c>
      <c r="D14" s="6">
        <v>363</v>
      </c>
      <c r="E14" s="5" t="s">
        <v>1</v>
      </c>
      <c r="F14" s="6">
        <f t="shared" si="0"/>
        <v>9459.0540000000001</v>
      </c>
    </row>
    <row r="15" spans="1:6" ht="123" customHeight="1" x14ac:dyDescent="0.25">
      <c r="A15" s="3">
        <v>12</v>
      </c>
      <c r="B15" s="43" t="s">
        <v>89</v>
      </c>
      <c r="C15" s="119">
        <v>13.7</v>
      </c>
      <c r="D15" s="6">
        <v>240.01</v>
      </c>
      <c r="E15" s="38" t="s">
        <v>57</v>
      </c>
      <c r="F15" s="6">
        <f t="shared" si="0"/>
        <v>3288.1369999999997</v>
      </c>
    </row>
    <row r="16" spans="1:6" ht="147" customHeight="1" x14ac:dyDescent="0.25">
      <c r="A16" s="3">
        <v>13</v>
      </c>
      <c r="B16" s="43" t="s">
        <v>144</v>
      </c>
      <c r="C16" s="117">
        <v>0.71699999999999997</v>
      </c>
      <c r="D16" s="6">
        <v>54439.07</v>
      </c>
      <c r="E16" s="38" t="s">
        <v>62</v>
      </c>
      <c r="F16" s="6">
        <f t="shared" si="0"/>
        <v>39032.813190000001</v>
      </c>
    </row>
    <row r="17" spans="1:6" ht="97.5" customHeight="1" x14ac:dyDescent="0.25">
      <c r="A17" s="3">
        <v>14</v>
      </c>
      <c r="B17" s="43" t="s">
        <v>90</v>
      </c>
      <c r="C17" s="119">
        <v>4.2</v>
      </c>
      <c r="D17" s="6">
        <v>4330</v>
      </c>
      <c r="E17" s="5" t="s">
        <v>1</v>
      </c>
      <c r="F17" s="6">
        <f t="shared" si="0"/>
        <v>18186</v>
      </c>
    </row>
    <row r="18" spans="1:6" ht="36" x14ac:dyDescent="0.25">
      <c r="A18" s="3">
        <v>15</v>
      </c>
      <c r="B18" s="120" t="s">
        <v>91</v>
      </c>
      <c r="C18" s="117">
        <v>3.7759999999999998</v>
      </c>
      <c r="D18" s="6">
        <v>4198.0600000000004</v>
      </c>
      <c r="E18" s="38" t="s">
        <v>31</v>
      </c>
      <c r="F18" s="6">
        <f t="shared" si="0"/>
        <v>15851.87456</v>
      </c>
    </row>
    <row r="19" spans="1:6" ht="36" x14ac:dyDescent="0.25">
      <c r="A19" s="3">
        <v>16</v>
      </c>
      <c r="B19" s="120" t="s">
        <v>92</v>
      </c>
      <c r="C19" s="117">
        <v>13.631</v>
      </c>
      <c r="D19" s="6">
        <v>4421.0600000000004</v>
      </c>
      <c r="E19" s="38" t="s">
        <v>31</v>
      </c>
      <c r="F19" s="6">
        <f t="shared" si="0"/>
        <v>60263.468860000008</v>
      </c>
    </row>
    <row r="20" spans="1:6" ht="24.75" customHeight="1" x14ac:dyDescent="0.25">
      <c r="A20" s="3">
        <v>17</v>
      </c>
      <c r="B20" s="43" t="s">
        <v>93</v>
      </c>
      <c r="C20" s="119">
        <v>13.7</v>
      </c>
      <c r="D20" s="6">
        <v>21</v>
      </c>
      <c r="E20" s="5" t="s">
        <v>1</v>
      </c>
      <c r="F20" s="6">
        <f t="shared" si="0"/>
        <v>287.7</v>
      </c>
    </row>
    <row r="21" spans="1:6" ht="86.25" customHeight="1" x14ac:dyDescent="0.25">
      <c r="A21" s="3">
        <v>18</v>
      </c>
      <c r="B21" s="43" t="s">
        <v>94</v>
      </c>
      <c r="C21" s="119">
        <v>136.56</v>
      </c>
      <c r="D21" s="6">
        <v>132.55000000000001</v>
      </c>
      <c r="E21" s="5" t="s">
        <v>1</v>
      </c>
      <c r="F21" s="6">
        <f t="shared" si="0"/>
        <v>18101.028000000002</v>
      </c>
    </row>
    <row r="22" spans="1:6" ht="85.5" customHeight="1" x14ac:dyDescent="0.25">
      <c r="A22" s="3">
        <v>19</v>
      </c>
      <c r="B22" s="43" t="s">
        <v>95</v>
      </c>
      <c r="C22" s="119">
        <v>13.7</v>
      </c>
      <c r="D22" s="6">
        <v>119.55</v>
      </c>
      <c r="E22" s="5" t="s">
        <v>1</v>
      </c>
      <c r="F22" s="6">
        <f t="shared" si="0"/>
        <v>1637.8349999999998</v>
      </c>
    </row>
    <row r="23" spans="1:6" s="2" customFormat="1" ht="36" x14ac:dyDescent="0.25">
      <c r="A23" s="3">
        <v>20</v>
      </c>
      <c r="B23" s="43" t="s">
        <v>145</v>
      </c>
      <c r="C23" s="119">
        <v>11.51</v>
      </c>
      <c r="D23" s="6">
        <v>32.76</v>
      </c>
      <c r="E23" s="5" t="s">
        <v>57</v>
      </c>
      <c r="F23" s="6">
        <f t="shared" si="0"/>
        <v>377.06759999999997</v>
      </c>
    </row>
    <row r="24" spans="1:6" ht="85.5" customHeight="1" x14ac:dyDescent="0.25">
      <c r="A24" s="3">
        <v>21</v>
      </c>
      <c r="B24" s="43" t="s">
        <v>96</v>
      </c>
      <c r="C24" s="119">
        <v>9.9</v>
      </c>
      <c r="D24" s="6">
        <v>497</v>
      </c>
      <c r="E24" s="38" t="s">
        <v>62</v>
      </c>
      <c r="F24" s="6">
        <f t="shared" si="0"/>
        <v>4920.3</v>
      </c>
    </row>
    <row r="25" spans="1:6" ht="98.25" customHeight="1" x14ac:dyDescent="0.25">
      <c r="A25" s="3">
        <v>22</v>
      </c>
      <c r="B25" s="43" t="s">
        <v>146</v>
      </c>
      <c r="C25" s="119">
        <v>3.15</v>
      </c>
      <c r="D25" s="6">
        <v>2581</v>
      </c>
      <c r="E25" s="38" t="s">
        <v>57</v>
      </c>
      <c r="F25" s="6">
        <f t="shared" si="0"/>
        <v>8130.15</v>
      </c>
    </row>
    <row r="26" spans="1:6" ht="61.5" customHeight="1" x14ac:dyDescent="0.25">
      <c r="A26" s="3">
        <v>23</v>
      </c>
      <c r="B26" s="43" t="s">
        <v>97</v>
      </c>
      <c r="C26" s="119">
        <v>5</v>
      </c>
      <c r="D26" s="6">
        <v>84</v>
      </c>
      <c r="E26" s="5" t="s">
        <v>4</v>
      </c>
      <c r="F26" s="6">
        <f t="shared" si="0"/>
        <v>420</v>
      </c>
    </row>
    <row r="27" spans="1:6" ht="36" x14ac:dyDescent="0.25">
      <c r="A27" s="3">
        <v>24</v>
      </c>
      <c r="B27" s="43" t="s">
        <v>98</v>
      </c>
      <c r="C27" s="119">
        <v>15</v>
      </c>
      <c r="D27" s="6">
        <v>66</v>
      </c>
      <c r="E27" s="5" t="s">
        <v>4</v>
      </c>
      <c r="F27" s="6">
        <f t="shared" si="0"/>
        <v>990</v>
      </c>
    </row>
    <row r="28" spans="1:6" ht="48.75" customHeight="1" x14ac:dyDescent="0.25">
      <c r="A28" s="3">
        <v>25</v>
      </c>
      <c r="B28" s="43" t="s">
        <v>99</v>
      </c>
      <c r="C28" s="119">
        <v>10</v>
      </c>
      <c r="D28" s="6">
        <v>87</v>
      </c>
      <c r="E28" s="5" t="s">
        <v>4</v>
      </c>
      <c r="F28" s="6">
        <f t="shared" si="0"/>
        <v>870</v>
      </c>
    </row>
    <row r="29" spans="1:6" ht="48.75" customHeight="1" x14ac:dyDescent="0.25">
      <c r="A29" s="3">
        <v>26</v>
      </c>
      <c r="B29" s="43" t="s">
        <v>100</v>
      </c>
      <c r="C29" s="119">
        <v>2</v>
      </c>
      <c r="D29" s="6">
        <v>159</v>
      </c>
      <c r="E29" s="5" t="s">
        <v>4</v>
      </c>
      <c r="F29" s="6">
        <f t="shared" si="0"/>
        <v>318</v>
      </c>
    </row>
    <row r="30" spans="1:6" ht="84.75" customHeight="1" x14ac:dyDescent="0.25">
      <c r="A30" s="3">
        <v>27</v>
      </c>
      <c r="B30" s="116" t="s">
        <v>101</v>
      </c>
      <c r="C30" s="119">
        <v>4.13</v>
      </c>
      <c r="D30" s="6">
        <v>456</v>
      </c>
      <c r="E30" s="5" t="s">
        <v>63</v>
      </c>
      <c r="F30" s="6">
        <f t="shared" si="0"/>
        <v>1883.28</v>
      </c>
    </row>
    <row r="31" spans="1:6" ht="61.5" customHeight="1" x14ac:dyDescent="0.25">
      <c r="A31" s="3">
        <v>28</v>
      </c>
      <c r="B31" s="43" t="s">
        <v>147</v>
      </c>
      <c r="C31" s="119">
        <v>150.26</v>
      </c>
      <c r="D31" s="6">
        <v>122</v>
      </c>
      <c r="E31" s="5" t="s">
        <v>1</v>
      </c>
      <c r="F31" s="6">
        <f t="shared" si="0"/>
        <v>18331.719999999998</v>
      </c>
    </row>
    <row r="32" spans="1:6" ht="84" x14ac:dyDescent="0.25">
      <c r="A32" s="3">
        <v>29</v>
      </c>
      <c r="B32" s="116" t="s">
        <v>148</v>
      </c>
      <c r="C32" s="119">
        <v>66.03</v>
      </c>
      <c r="D32" s="6">
        <v>44.2</v>
      </c>
      <c r="E32" s="5" t="s">
        <v>64</v>
      </c>
      <c r="F32" s="6">
        <f t="shared" si="0"/>
        <v>2918.5260000000003</v>
      </c>
    </row>
    <row r="33" spans="1:6" ht="36" x14ac:dyDescent="0.25">
      <c r="A33" s="3">
        <v>30</v>
      </c>
      <c r="B33" s="116" t="s">
        <v>102</v>
      </c>
      <c r="C33" s="119">
        <v>66.06</v>
      </c>
      <c r="D33" s="6">
        <v>49</v>
      </c>
      <c r="E33" s="5" t="s">
        <v>64</v>
      </c>
      <c r="F33" s="6">
        <f t="shared" si="0"/>
        <v>3236.94</v>
      </c>
    </row>
    <row r="34" spans="1:6" ht="86.25" customHeight="1" x14ac:dyDescent="0.25">
      <c r="A34" s="3">
        <v>31</v>
      </c>
      <c r="B34" s="116" t="s">
        <v>103</v>
      </c>
      <c r="C34" s="119">
        <v>57.7</v>
      </c>
      <c r="D34" s="6">
        <v>45.1</v>
      </c>
      <c r="E34" s="5" t="s">
        <v>64</v>
      </c>
      <c r="F34" s="6">
        <f t="shared" si="0"/>
        <v>2602.2700000000004</v>
      </c>
    </row>
    <row r="35" spans="1:6" ht="84.75" customHeight="1" x14ac:dyDescent="0.25">
      <c r="A35" s="3">
        <v>32</v>
      </c>
      <c r="B35" s="116" t="s">
        <v>149</v>
      </c>
      <c r="C35" s="119">
        <v>57.7</v>
      </c>
      <c r="D35" s="6">
        <v>67</v>
      </c>
      <c r="E35" s="5" t="s">
        <v>64</v>
      </c>
      <c r="F35" s="6">
        <f t="shared" si="0"/>
        <v>3865.9</v>
      </c>
    </row>
    <row r="36" spans="1:6" ht="48.75" customHeight="1" x14ac:dyDescent="0.25">
      <c r="A36" s="3">
        <v>33</v>
      </c>
      <c r="B36" s="43" t="s">
        <v>104</v>
      </c>
      <c r="C36" s="119">
        <v>6.35</v>
      </c>
      <c r="D36" s="6">
        <v>38</v>
      </c>
      <c r="E36" s="5" t="s">
        <v>1</v>
      </c>
      <c r="F36" s="6">
        <f t="shared" si="0"/>
        <v>241.29999999999998</v>
      </c>
    </row>
    <row r="37" spans="1:6" ht="111" customHeight="1" x14ac:dyDescent="0.25">
      <c r="A37" s="3">
        <v>34</v>
      </c>
      <c r="B37" s="43" t="s">
        <v>105</v>
      </c>
      <c r="C37" s="119">
        <v>6.35</v>
      </c>
      <c r="D37" s="6">
        <v>81</v>
      </c>
      <c r="E37" s="5" t="s">
        <v>1</v>
      </c>
      <c r="F37" s="6">
        <f t="shared" si="0"/>
        <v>514.35</v>
      </c>
    </row>
    <row r="38" spans="1:6" ht="84" x14ac:dyDescent="0.25">
      <c r="A38" s="3">
        <v>35</v>
      </c>
      <c r="B38" s="43" t="s">
        <v>150</v>
      </c>
      <c r="C38" s="117">
        <v>0.14399999999999999</v>
      </c>
      <c r="D38" s="6">
        <v>9888</v>
      </c>
      <c r="E38" s="5" t="s">
        <v>5</v>
      </c>
      <c r="F38" s="6">
        <f t="shared" si="0"/>
        <v>1423.8719999999998</v>
      </c>
    </row>
    <row r="39" spans="1:6" ht="48" x14ac:dyDescent="0.25">
      <c r="A39" s="3">
        <v>36</v>
      </c>
      <c r="B39" s="43" t="s">
        <v>106</v>
      </c>
      <c r="C39" s="119">
        <v>5.64</v>
      </c>
      <c r="D39" s="6">
        <v>29</v>
      </c>
      <c r="E39" s="5" t="s">
        <v>1</v>
      </c>
      <c r="F39" s="6">
        <f t="shared" si="0"/>
        <v>163.56</v>
      </c>
    </row>
    <row r="40" spans="1:6" ht="72.75" customHeight="1" x14ac:dyDescent="0.25">
      <c r="A40" s="3">
        <v>37</v>
      </c>
      <c r="B40" s="43" t="s">
        <v>107</v>
      </c>
      <c r="C40" s="119">
        <v>5.64</v>
      </c>
      <c r="D40" s="6">
        <v>79</v>
      </c>
      <c r="E40" s="5" t="s">
        <v>1</v>
      </c>
      <c r="F40" s="6">
        <f t="shared" si="0"/>
        <v>445.56</v>
      </c>
    </row>
    <row r="41" spans="1:6" ht="267" customHeight="1" x14ac:dyDescent="0.25">
      <c r="A41" s="3">
        <v>38</v>
      </c>
      <c r="B41" s="43" t="s">
        <v>154</v>
      </c>
      <c r="C41" s="119">
        <v>13.7</v>
      </c>
      <c r="D41" s="6">
        <v>1679</v>
      </c>
      <c r="E41" s="5" t="s">
        <v>1</v>
      </c>
      <c r="F41" s="6">
        <f t="shared" si="0"/>
        <v>23002.3</v>
      </c>
    </row>
    <row r="42" spans="1:6" ht="169.5" customHeight="1" x14ac:dyDescent="0.25">
      <c r="A42" s="3">
        <v>39</v>
      </c>
      <c r="B42" s="43" t="s">
        <v>151</v>
      </c>
      <c r="C42" s="119">
        <v>60.05</v>
      </c>
      <c r="D42" s="6">
        <v>1029</v>
      </c>
      <c r="E42" s="5" t="s">
        <v>1</v>
      </c>
      <c r="F42" s="6">
        <f t="shared" si="0"/>
        <v>61791.45</v>
      </c>
    </row>
    <row r="43" spans="1:6" ht="147.75" customHeight="1" x14ac:dyDescent="0.25">
      <c r="A43" s="3">
        <v>40</v>
      </c>
      <c r="B43" s="43" t="s">
        <v>108</v>
      </c>
      <c r="C43" s="119">
        <v>6.5</v>
      </c>
      <c r="D43" s="6">
        <v>183</v>
      </c>
      <c r="E43" s="38" t="s">
        <v>62</v>
      </c>
      <c r="F43" s="6">
        <f t="shared" si="0"/>
        <v>1189.5</v>
      </c>
    </row>
    <row r="44" spans="1:6" x14ac:dyDescent="0.25">
      <c r="A44" s="3">
        <v>41</v>
      </c>
      <c r="B44" s="121" t="s">
        <v>6</v>
      </c>
      <c r="C44" s="119">
        <v>7.2</v>
      </c>
      <c r="D44" s="6">
        <v>658</v>
      </c>
      <c r="E44" s="38" t="s">
        <v>62</v>
      </c>
      <c r="F44" s="6">
        <f t="shared" si="0"/>
        <v>4737.6000000000004</v>
      </c>
    </row>
    <row r="45" spans="1:6" x14ac:dyDescent="0.25">
      <c r="A45" s="3">
        <v>42</v>
      </c>
      <c r="B45" s="121" t="s">
        <v>7</v>
      </c>
      <c r="C45" s="119">
        <v>6.48</v>
      </c>
      <c r="D45" s="6">
        <v>263</v>
      </c>
      <c r="E45" s="38" t="s">
        <v>62</v>
      </c>
      <c r="F45" s="6">
        <f t="shared" si="0"/>
        <v>1704.24</v>
      </c>
    </row>
    <row r="46" spans="1:6" ht="50.25" customHeight="1" x14ac:dyDescent="0.25">
      <c r="A46" s="3">
        <v>43</v>
      </c>
      <c r="B46" s="43" t="s">
        <v>109</v>
      </c>
      <c r="C46" s="119">
        <v>1.08</v>
      </c>
      <c r="D46" s="6">
        <v>585</v>
      </c>
      <c r="E46" s="38" t="s">
        <v>57</v>
      </c>
      <c r="F46" s="6">
        <f t="shared" si="0"/>
        <v>631.80000000000007</v>
      </c>
    </row>
    <row r="47" spans="1:6" ht="50.25" customHeight="1" x14ac:dyDescent="0.25">
      <c r="A47" s="3">
        <v>44</v>
      </c>
      <c r="B47" s="43" t="s">
        <v>110</v>
      </c>
      <c r="C47" s="119">
        <v>450</v>
      </c>
      <c r="D47" s="6">
        <v>12</v>
      </c>
      <c r="E47" s="5" t="s">
        <v>8</v>
      </c>
      <c r="F47" s="6">
        <f t="shared" si="0"/>
        <v>5400</v>
      </c>
    </row>
    <row r="48" spans="1:6" ht="71.25" customHeight="1" x14ac:dyDescent="0.25">
      <c r="A48" s="3">
        <f>A47+1</f>
        <v>45</v>
      </c>
      <c r="B48" s="43" t="s">
        <v>24</v>
      </c>
      <c r="C48" s="122">
        <v>10</v>
      </c>
      <c r="D48" s="123">
        <v>162</v>
      </c>
      <c r="E48" s="8" t="s">
        <v>8</v>
      </c>
      <c r="F48" s="6">
        <f t="shared" si="0"/>
        <v>1620</v>
      </c>
    </row>
    <row r="49" spans="1:6" ht="35.25" customHeight="1" x14ac:dyDescent="0.25">
      <c r="A49" s="3">
        <v>46</v>
      </c>
      <c r="B49" s="43" t="s">
        <v>111</v>
      </c>
      <c r="C49" s="122">
        <v>3</v>
      </c>
      <c r="D49" s="123">
        <v>187</v>
      </c>
      <c r="E49" s="8" t="s">
        <v>8</v>
      </c>
      <c r="F49" s="6">
        <f t="shared" si="0"/>
        <v>561</v>
      </c>
    </row>
    <row r="50" spans="1:6" ht="36" customHeight="1" x14ac:dyDescent="0.25">
      <c r="A50" s="3">
        <v>47</v>
      </c>
      <c r="B50" s="116" t="s">
        <v>72</v>
      </c>
      <c r="C50" s="122">
        <v>3</v>
      </c>
      <c r="D50" s="123">
        <v>127</v>
      </c>
      <c r="E50" s="8" t="s">
        <v>8</v>
      </c>
      <c r="F50" s="6">
        <f t="shared" si="0"/>
        <v>381</v>
      </c>
    </row>
    <row r="51" spans="1:6" x14ac:dyDescent="0.25">
      <c r="A51" s="3"/>
      <c r="B51" s="60" t="s">
        <v>235</v>
      </c>
      <c r="C51" s="124"/>
      <c r="D51" s="123"/>
      <c r="E51" s="8"/>
      <c r="F51" s="6"/>
    </row>
    <row r="52" spans="1:6" ht="60" x14ac:dyDescent="0.25">
      <c r="A52" s="3">
        <v>48</v>
      </c>
      <c r="B52" s="43" t="s">
        <v>112</v>
      </c>
      <c r="C52" s="119">
        <v>5</v>
      </c>
      <c r="D52" s="123">
        <v>3104</v>
      </c>
      <c r="E52" s="8" t="s">
        <v>8</v>
      </c>
      <c r="F52" s="6">
        <f t="shared" si="0"/>
        <v>15520</v>
      </c>
    </row>
    <row r="53" spans="1:6" ht="61.5" customHeight="1" x14ac:dyDescent="0.25">
      <c r="A53" s="3">
        <f>A52+1</f>
        <v>49</v>
      </c>
      <c r="B53" s="43" t="s">
        <v>113</v>
      </c>
      <c r="C53" s="119">
        <v>2</v>
      </c>
      <c r="D53" s="123">
        <v>380</v>
      </c>
      <c r="E53" s="8" t="s">
        <v>8</v>
      </c>
      <c r="F53" s="6">
        <f t="shared" si="0"/>
        <v>760</v>
      </c>
    </row>
    <row r="54" spans="1:6" ht="63" customHeight="1" x14ac:dyDescent="0.25">
      <c r="A54" s="3">
        <f t="shared" ref="A54:A97" si="1">A53+1</f>
        <v>50</v>
      </c>
      <c r="B54" s="43" t="s">
        <v>114</v>
      </c>
      <c r="C54" s="119">
        <v>2</v>
      </c>
      <c r="D54" s="123">
        <v>945</v>
      </c>
      <c r="E54" s="8" t="s">
        <v>8</v>
      </c>
      <c r="F54" s="6">
        <f t="shared" si="0"/>
        <v>1890</v>
      </c>
    </row>
    <row r="55" spans="1:6" ht="41.25" customHeight="1" x14ac:dyDescent="0.25">
      <c r="A55" s="3">
        <f t="shared" si="1"/>
        <v>51</v>
      </c>
      <c r="B55" s="116" t="s">
        <v>25</v>
      </c>
      <c r="C55" s="119">
        <v>2</v>
      </c>
      <c r="D55" s="123">
        <v>881</v>
      </c>
      <c r="E55" s="8" t="s">
        <v>8</v>
      </c>
      <c r="F55" s="6">
        <f t="shared" si="0"/>
        <v>1762</v>
      </c>
    </row>
    <row r="56" spans="1:6" ht="50.25" customHeight="1" x14ac:dyDescent="0.25">
      <c r="A56" s="3">
        <f t="shared" si="1"/>
        <v>52</v>
      </c>
      <c r="B56" s="43" t="s">
        <v>115</v>
      </c>
      <c r="C56" s="119">
        <v>2</v>
      </c>
      <c r="D56" s="6">
        <v>1015</v>
      </c>
      <c r="E56" s="8" t="s">
        <v>51</v>
      </c>
      <c r="F56" s="6">
        <f t="shared" si="0"/>
        <v>2030</v>
      </c>
    </row>
    <row r="57" spans="1:6" ht="51" customHeight="1" x14ac:dyDescent="0.25">
      <c r="A57" s="3">
        <f t="shared" si="1"/>
        <v>53</v>
      </c>
      <c r="B57" s="43" t="s">
        <v>116</v>
      </c>
      <c r="C57" s="119">
        <v>2</v>
      </c>
      <c r="D57" s="6">
        <v>155</v>
      </c>
      <c r="E57" s="5" t="s">
        <v>4</v>
      </c>
      <c r="F57" s="6">
        <f t="shared" si="0"/>
        <v>310</v>
      </c>
    </row>
    <row r="58" spans="1:6" ht="39.75" customHeight="1" x14ac:dyDescent="0.25">
      <c r="A58" s="3">
        <f t="shared" si="1"/>
        <v>54</v>
      </c>
      <c r="B58" s="43" t="s">
        <v>117</v>
      </c>
      <c r="C58" s="119">
        <v>2</v>
      </c>
      <c r="D58" s="123">
        <v>414</v>
      </c>
      <c r="E58" s="8" t="s">
        <v>8</v>
      </c>
      <c r="F58" s="6">
        <f t="shared" si="0"/>
        <v>828</v>
      </c>
    </row>
    <row r="59" spans="1:6" ht="87" customHeight="1" x14ac:dyDescent="0.25">
      <c r="A59" s="3">
        <f t="shared" si="1"/>
        <v>55</v>
      </c>
      <c r="B59" s="43" t="s">
        <v>118</v>
      </c>
      <c r="C59" s="119">
        <v>2</v>
      </c>
      <c r="D59" s="6">
        <v>2208</v>
      </c>
      <c r="E59" s="5" t="s">
        <v>4</v>
      </c>
      <c r="F59" s="6">
        <f t="shared" si="0"/>
        <v>4416</v>
      </c>
    </row>
    <row r="60" spans="1:6" ht="36" x14ac:dyDescent="0.25">
      <c r="A60" s="3">
        <f t="shared" si="1"/>
        <v>56</v>
      </c>
      <c r="B60" s="43" t="s">
        <v>241</v>
      </c>
      <c r="C60" s="119">
        <v>2</v>
      </c>
      <c r="D60" s="6">
        <v>1497</v>
      </c>
      <c r="E60" s="5" t="s">
        <v>8</v>
      </c>
      <c r="F60" s="6">
        <f t="shared" si="0"/>
        <v>2994</v>
      </c>
    </row>
    <row r="61" spans="1:6" ht="48" x14ac:dyDescent="0.25">
      <c r="A61" s="3">
        <f t="shared" si="1"/>
        <v>57</v>
      </c>
      <c r="B61" s="43" t="s">
        <v>119</v>
      </c>
      <c r="C61" s="119">
        <v>5</v>
      </c>
      <c r="D61" s="6">
        <v>107</v>
      </c>
      <c r="E61" s="8" t="s">
        <v>8</v>
      </c>
      <c r="F61" s="6">
        <f t="shared" si="0"/>
        <v>535</v>
      </c>
    </row>
    <row r="62" spans="1:6" ht="51" customHeight="1" x14ac:dyDescent="0.25">
      <c r="A62" s="3">
        <f t="shared" si="1"/>
        <v>58</v>
      </c>
      <c r="B62" s="43" t="s">
        <v>120</v>
      </c>
      <c r="C62" s="119">
        <v>2</v>
      </c>
      <c r="D62" s="123">
        <v>91</v>
      </c>
      <c r="E62" s="8" t="s">
        <v>8</v>
      </c>
      <c r="F62" s="6">
        <f t="shared" si="0"/>
        <v>182</v>
      </c>
    </row>
    <row r="63" spans="1:6" ht="39.75" customHeight="1" x14ac:dyDescent="0.25">
      <c r="A63" s="3">
        <f t="shared" si="1"/>
        <v>59</v>
      </c>
      <c r="B63" s="43" t="s">
        <v>121</v>
      </c>
      <c r="C63" s="122">
        <v>2</v>
      </c>
      <c r="D63" s="6">
        <v>1251</v>
      </c>
      <c r="E63" s="8" t="s">
        <v>8</v>
      </c>
      <c r="F63" s="6">
        <f t="shared" si="0"/>
        <v>2502</v>
      </c>
    </row>
    <row r="64" spans="1:6" ht="38.25" customHeight="1" x14ac:dyDescent="0.25">
      <c r="A64" s="3">
        <f t="shared" si="1"/>
        <v>60</v>
      </c>
      <c r="B64" s="43" t="s">
        <v>122</v>
      </c>
      <c r="C64" s="122">
        <v>5</v>
      </c>
      <c r="D64" s="6">
        <v>539</v>
      </c>
      <c r="E64" s="8" t="s">
        <v>8</v>
      </c>
      <c r="F64" s="6">
        <f t="shared" si="0"/>
        <v>2695</v>
      </c>
    </row>
    <row r="65" spans="1:6" ht="48" x14ac:dyDescent="0.25">
      <c r="A65" s="3">
        <f t="shared" si="1"/>
        <v>61</v>
      </c>
      <c r="B65" s="43" t="s">
        <v>123</v>
      </c>
      <c r="C65" s="119">
        <v>3</v>
      </c>
      <c r="D65" s="6">
        <v>493</v>
      </c>
      <c r="E65" s="8" t="s">
        <v>8</v>
      </c>
      <c r="F65" s="6">
        <f t="shared" si="0"/>
        <v>1479</v>
      </c>
    </row>
    <row r="66" spans="1:6" ht="39.75" customHeight="1" x14ac:dyDescent="0.25">
      <c r="A66" s="3">
        <f t="shared" si="1"/>
        <v>62</v>
      </c>
      <c r="B66" s="43" t="s">
        <v>124</v>
      </c>
      <c r="C66" s="119">
        <v>3</v>
      </c>
      <c r="D66" s="6">
        <v>815</v>
      </c>
      <c r="E66" s="5" t="s">
        <v>4</v>
      </c>
      <c r="F66" s="6">
        <f t="shared" si="0"/>
        <v>2445</v>
      </c>
    </row>
    <row r="67" spans="1:6" ht="53.25" customHeight="1" x14ac:dyDescent="0.25">
      <c r="A67" s="3">
        <f t="shared" si="1"/>
        <v>63</v>
      </c>
      <c r="B67" s="43" t="s">
        <v>125</v>
      </c>
      <c r="C67" s="119">
        <v>2</v>
      </c>
      <c r="D67" s="6">
        <v>555</v>
      </c>
      <c r="E67" s="5" t="s">
        <v>4</v>
      </c>
      <c r="F67" s="6">
        <f t="shared" si="0"/>
        <v>1110</v>
      </c>
    </row>
    <row r="68" spans="1:6" ht="158.25" customHeight="1" x14ac:dyDescent="0.25">
      <c r="A68" s="3">
        <f t="shared" si="1"/>
        <v>64</v>
      </c>
      <c r="B68" s="43" t="s">
        <v>126</v>
      </c>
      <c r="C68" s="122">
        <v>15</v>
      </c>
      <c r="D68" s="123">
        <v>177</v>
      </c>
      <c r="E68" s="8" t="s">
        <v>62</v>
      </c>
      <c r="F68" s="6">
        <f t="shared" si="0"/>
        <v>2655</v>
      </c>
    </row>
    <row r="69" spans="1:6" ht="24" x14ac:dyDescent="0.25">
      <c r="A69" s="3">
        <f t="shared" si="1"/>
        <v>65</v>
      </c>
      <c r="B69" s="43" t="s">
        <v>127</v>
      </c>
      <c r="C69" s="122">
        <v>10</v>
      </c>
      <c r="D69" s="123">
        <v>101</v>
      </c>
      <c r="E69" s="8" t="s">
        <v>62</v>
      </c>
      <c r="F69" s="6">
        <f t="shared" ref="F69:F97" si="2">D69*C69</f>
        <v>1010</v>
      </c>
    </row>
    <row r="70" spans="1:6" ht="24" x14ac:dyDescent="0.25">
      <c r="A70" s="3">
        <f t="shared" si="1"/>
        <v>66</v>
      </c>
      <c r="B70" s="43" t="s">
        <v>128</v>
      </c>
      <c r="C70" s="122">
        <v>10</v>
      </c>
      <c r="D70" s="123">
        <v>137</v>
      </c>
      <c r="E70" s="8" t="s">
        <v>62</v>
      </c>
      <c r="F70" s="6">
        <f t="shared" si="2"/>
        <v>1370</v>
      </c>
    </row>
    <row r="71" spans="1:6" ht="40.5" customHeight="1" x14ac:dyDescent="0.25">
      <c r="A71" s="3">
        <f t="shared" si="1"/>
        <v>67</v>
      </c>
      <c r="B71" s="43" t="s">
        <v>153</v>
      </c>
      <c r="C71" s="119">
        <v>2</v>
      </c>
      <c r="D71" s="6">
        <v>778</v>
      </c>
      <c r="E71" s="5" t="s">
        <v>4</v>
      </c>
      <c r="F71" s="6">
        <f t="shared" si="2"/>
        <v>1556</v>
      </c>
    </row>
    <row r="72" spans="1:6" ht="48" x14ac:dyDescent="0.25">
      <c r="A72" s="3">
        <f t="shared" si="1"/>
        <v>68</v>
      </c>
      <c r="B72" s="43" t="s">
        <v>129</v>
      </c>
      <c r="C72" s="119">
        <v>2</v>
      </c>
      <c r="D72" s="123">
        <v>5128</v>
      </c>
      <c r="E72" s="8" t="s">
        <v>8</v>
      </c>
      <c r="F72" s="6">
        <f t="shared" si="2"/>
        <v>10256</v>
      </c>
    </row>
    <row r="73" spans="1:6" ht="53.25" customHeight="1" x14ac:dyDescent="0.25">
      <c r="A73" s="3">
        <f t="shared" si="1"/>
        <v>69</v>
      </c>
      <c r="B73" s="43" t="s">
        <v>130</v>
      </c>
      <c r="C73" s="119">
        <v>2</v>
      </c>
      <c r="D73" s="123">
        <v>96</v>
      </c>
      <c r="E73" s="8" t="s">
        <v>8</v>
      </c>
      <c r="F73" s="6">
        <f t="shared" si="2"/>
        <v>192</v>
      </c>
    </row>
    <row r="74" spans="1:6" ht="30" customHeight="1" x14ac:dyDescent="0.25">
      <c r="A74" s="3">
        <f t="shared" si="1"/>
        <v>70</v>
      </c>
      <c r="B74" s="43" t="s">
        <v>131</v>
      </c>
      <c r="C74" s="119">
        <v>4</v>
      </c>
      <c r="D74" s="6">
        <v>19</v>
      </c>
      <c r="E74" s="5" t="s">
        <v>4</v>
      </c>
      <c r="F74" s="6">
        <f t="shared" si="2"/>
        <v>76</v>
      </c>
    </row>
    <row r="75" spans="1:6" ht="39" customHeight="1" x14ac:dyDescent="0.25">
      <c r="A75" s="3">
        <f t="shared" si="1"/>
        <v>71</v>
      </c>
      <c r="B75" s="43" t="s">
        <v>132</v>
      </c>
      <c r="C75" s="119">
        <v>30</v>
      </c>
      <c r="D75" s="123">
        <v>292</v>
      </c>
      <c r="E75" s="8" t="s">
        <v>62</v>
      </c>
      <c r="F75" s="6">
        <f t="shared" si="2"/>
        <v>8760</v>
      </c>
    </row>
    <row r="76" spans="1:6" ht="24" x14ac:dyDescent="0.25">
      <c r="A76" s="3">
        <f t="shared" si="1"/>
        <v>72</v>
      </c>
      <c r="B76" s="116" t="s">
        <v>73</v>
      </c>
      <c r="C76" s="119">
        <v>8</v>
      </c>
      <c r="D76" s="6">
        <v>85</v>
      </c>
      <c r="E76" s="5" t="s">
        <v>4</v>
      </c>
      <c r="F76" s="6">
        <f t="shared" si="2"/>
        <v>680</v>
      </c>
    </row>
    <row r="77" spans="1:6" x14ac:dyDescent="0.25">
      <c r="A77" s="3">
        <f t="shared" si="1"/>
        <v>73</v>
      </c>
      <c r="B77" s="121" t="s">
        <v>74</v>
      </c>
      <c r="C77" s="119">
        <v>12</v>
      </c>
      <c r="D77" s="6">
        <v>85</v>
      </c>
      <c r="E77" s="5" t="s">
        <v>4</v>
      </c>
      <c r="F77" s="6">
        <f t="shared" si="2"/>
        <v>1020</v>
      </c>
    </row>
    <row r="78" spans="1:6" x14ac:dyDescent="0.25">
      <c r="A78" s="3">
        <f t="shared" si="1"/>
        <v>74</v>
      </c>
      <c r="B78" s="121" t="s">
        <v>75</v>
      </c>
      <c r="C78" s="119">
        <v>10</v>
      </c>
      <c r="D78" s="6">
        <v>195</v>
      </c>
      <c r="E78" s="5" t="s">
        <v>4</v>
      </c>
      <c r="F78" s="6">
        <f t="shared" si="2"/>
        <v>1950</v>
      </c>
    </row>
    <row r="79" spans="1:6" x14ac:dyDescent="0.25">
      <c r="A79" s="3">
        <f t="shared" si="1"/>
        <v>75</v>
      </c>
      <c r="B79" s="121" t="s">
        <v>76</v>
      </c>
      <c r="C79" s="119">
        <v>10</v>
      </c>
      <c r="D79" s="6">
        <v>89</v>
      </c>
      <c r="E79" s="5" t="s">
        <v>4</v>
      </c>
      <c r="F79" s="6">
        <f t="shared" si="2"/>
        <v>890</v>
      </c>
    </row>
    <row r="80" spans="1:6" x14ac:dyDescent="0.25">
      <c r="A80" s="3">
        <f t="shared" si="1"/>
        <v>76</v>
      </c>
      <c r="B80" s="121" t="s">
        <v>77</v>
      </c>
      <c r="C80" s="119">
        <v>7</v>
      </c>
      <c r="D80" s="6">
        <v>147</v>
      </c>
      <c r="E80" s="5" t="s">
        <v>4</v>
      </c>
      <c r="F80" s="6">
        <f t="shared" si="2"/>
        <v>1029</v>
      </c>
    </row>
    <row r="81" spans="1:6" x14ac:dyDescent="0.25">
      <c r="A81" s="3">
        <f t="shared" si="1"/>
        <v>77</v>
      </c>
      <c r="B81" s="121" t="s">
        <v>78</v>
      </c>
      <c r="C81" s="119">
        <v>30</v>
      </c>
      <c r="D81" s="6">
        <v>21</v>
      </c>
      <c r="E81" s="5" t="s">
        <v>4</v>
      </c>
      <c r="F81" s="6">
        <f t="shared" si="2"/>
        <v>630</v>
      </c>
    </row>
    <row r="82" spans="1:6" x14ac:dyDescent="0.25">
      <c r="A82" s="3">
        <f t="shared" si="1"/>
        <v>78</v>
      </c>
      <c r="B82" s="121" t="s">
        <v>79</v>
      </c>
      <c r="C82" s="119">
        <v>4</v>
      </c>
      <c r="D82" s="6">
        <v>142</v>
      </c>
      <c r="E82" s="5" t="s">
        <v>4</v>
      </c>
      <c r="F82" s="6">
        <f t="shared" si="2"/>
        <v>568</v>
      </c>
    </row>
    <row r="83" spans="1:6" x14ac:dyDescent="0.25">
      <c r="A83" s="3">
        <f t="shared" si="1"/>
        <v>79</v>
      </c>
      <c r="B83" s="121" t="s">
        <v>80</v>
      </c>
      <c r="C83" s="119">
        <v>7</v>
      </c>
      <c r="D83" s="6">
        <v>144</v>
      </c>
      <c r="E83" s="5" t="s">
        <v>4</v>
      </c>
      <c r="F83" s="6">
        <f t="shared" si="2"/>
        <v>1008</v>
      </c>
    </row>
    <row r="84" spans="1:6" x14ac:dyDescent="0.25">
      <c r="A84" s="3">
        <f t="shared" si="1"/>
        <v>80</v>
      </c>
      <c r="B84" s="121" t="s">
        <v>81</v>
      </c>
      <c r="C84" s="119">
        <v>15</v>
      </c>
      <c r="D84" s="6">
        <v>17</v>
      </c>
      <c r="E84" s="5" t="s">
        <v>4</v>
      </c>
      <c r="F84" s="6">
        <f t="shared" si="2"/>
        <v>255</v>
      </c>
    </row>
    <row r="85" spans="1:6" x14ac:dyDescent="0.25">
      <c r="A85" s="3">
        <f t="shared" si="1"/>
        <v>81</v>
      </c>
      <c r="B85" s="121" t="s">
        <v>82</v>
      </c>
      <c r="C85" s="119">
        <v>1</v>
      </c>
      <c r="D85" s="6">
        <v>187</v>
      </c>
      <c r="E85" s="5" t="s">
        <v>65</v>
      </c>
      <c r="F85" s="6">
        <f t="shared" si="2"/>
        <v>187</v>
      </c>
    </row>
    <row r="86" spans="1:6" ht="14.25" customHeight="1" x14ac:dyDescent="0.25">
      <c r="A86" s="3">
        <f t="shared" si="1"/>
        <v>82</v>
      </c>
      <c r="B86" s="121" t="s">
        <v>83</v>
      </c>
      <c r="C86" s="119">
        <v>1</v>
      </c>
      <c r="D86" s="6">
        <v>103</v>
      </c>
      <c r="E86" s="5" t="s">
        <v>66</v>
      </c>
      <c r="F86" s="6">
        <f t="shared" si="2"/>
        <v>103</v>
      </c>
    </row>
    <row r="87" spans="1:6" ht="60.75" customHeight="1" x14ac:dyDescent="0.25">
      <c r="A87" s="3">
        <f t="shared" si="1"/>
        <v>83</v>
      </c>
      <c r="B87" s="43" t="s">
        <v>133</v>
      </c>
      <c r="C87" s="119">
        <v>20</v>
      </c>
      <c r="D87" s="6">
        <v>84</v>
      </c>
      <c r="E87" s="5" t="s">
        <v>3</v>
      </c>
      <c r="F87" s="6">
        <f t="shared" si="2"/>
        <v>1680</v>
      </c>
    </row>
    <row r="88" spans="1:6" ht="111" customHeight="1" x14ac:dyDescent="0.25">
      <c r="A88" s="3">
        <f t="shared" si="1"/>
        <v>84</v>
      </c>
      <c r="B88" s="43" t="s">
        <v>134</v>
      </c>
      <c r="C88" s="119">
        <v>20</v>
      </c>
      <c r="D88" s="6">
        <v>188</v>
      </c>
      <c r="E88" s="5" t="s">
        <v>3</v>
      </c>
      <c r="F88" s="6">
        <f t="shared" si="2"/>
        <v>3760</v>
      </c>
    </row>
    <row r="89" spans="1:6" ht="19.5" customHeight="1" x14ac:dyDescent="0.25">
      <c r="A89" s="3">
        <f t="shared" si="1"/>
        <v>85</v>
      </c>
      <c r="B89" s="121" t="s">
        <v>84</v>
      </c>
      <c r="C89" s="119">
        <v>6</v>
      </c>
      <c r="D89" s="6">
        <v>95</v>
      </c>
      <c r="E89" s="5" t="s">
        <v>3</v>
      </c>
      <c r="F89" s="6">
        <f t="shared" si="2"/>
        <v>570</v>
      </c>
    </row>
    <row r="90" spans="1:6" ht="14.25" customHeight="1" x14ac:dyDescent="0.25">
      <c r="A90" s="3">
        <f t="shared" si="1"/>
        <v>86</v>
      </c>
      <c r="B90" s="121" t="s">
        <v>85</v>
      </c>
      <c r="C90" s="119">
        <v>2</v>
      </c>
      <c r="D90" s="6">
        <v>78</v>
      </c>
      <c r="E90" s="5" t="s">
        <v>3</v>
      </c>
      <c r="F90" s="6">
        <f t="shared" si="2"/>
        <v>156</v>
      </c>
    </row>
    <row r="91" spans="1:6" ht="207.75" customHeight="1" x14ac:dyDescent="0.25">
      <c r="A91" s="3">
        <f t="shared" si="1"/>
        <v>87</v>
      </c>
      <c r="B91" s="43" t="s">
        <v>135</v>
      </c>
      <c r="C91" s="119">
        <v>2</v>
      </c>
      <c r="D91" s="123">
        <v>6153</v>
      </c>
      <c r="E91" s="8" t="s">
        <v>8</v>
      </c>
      <c r="F91" s="6">
        <f t="shared" si="2"/>
        <v>12306</v>
      </c>
    </row>
    <row r="92" spans="1:6" ht="255" customHeight="1" x14ac:dyDescent="0.25">
      <c r="A92" s="3">
        <f t="shared" si="1"/>
        <v>88</v>
      </c>
      <c r="B92" s="43" t="s">
        <v>136</v>
      </c>
      <c r="C92" s="119">
        <v>1</v>
      </c>
      <c r="D92" s="123">
        <v>42400</v>
      </c>
      <c r="E92" s="8" t="s">
        <v>8</v>
      </c>
      <c r="F92" s="6">
        <f t="shared" si="2"/>
        <v>42400</v>
      </c>
    </row>
    <row r="93" spans="1:6" ht="243.75" customHeight="1" x14ac:dyDescent="0.25">
      <c r="A93" s="3">
        <f t="shared" si="1"/>
        <v>89</v>
      </c>
      <c r="B93" s="43" t="s">
        <v>155</v>
      </c>
      <c r="C93" s="119">
        <v>1</v>
      </c>
      <c r="D93" s="123">
        <v>13899</v>
      </c>
      <c r="E93" s="8" t="s">
        <v>8</v>
      </c>
      <c r="F93" s="6">
        <f t="shared" si="2"/>
        <v>13899</v>
      </c>
    </row>
    <row r="94" spans="1:6" ht="51" customHeight="1" x14ac:dyDescent="0.25">
      <c r="A94" s="3">
        <f t="shared" si="1"/>
        <v>90</v>
      </c>
      <c r="B94" s="43" t="s">
        <v>152</v>
      </c>
      <c r="C94" s="122">
        <v>2</v>
      </c>
      <c r="D94" s="123">
        <v>430</v>
      </c>
      <c r="E94" s="8" t="s">
        <v>8</v>
      </c>
      <c r="F94" s="6">
        <f t="shared" si="2"/>
        <v>860</v>
      </c>
    </row>
    <row r="95" spans="1:6" ht="49.5" customHeight="1" x14ac:dyDescent="0.25">
      <c r="A95" s="3">
        <f t="shared" si="1"/>
        <v>91</v>
      </c>
      <c r="B95" s="43" t="s">
        <v>137</v>
      </c>
      <c r="C95" s="119">
        <v>2</v>
      </c>
      <c r="D95" s="6">
        <v>484</v>
      </c>
      <c r="E95" s="5" t="s">
        <v>4</v>
      </c>
      <c r="F95" s="6">
        <f t="shared" si="2"/>
        <v>968</v>
      </c>
    </row>
    <row r="96" spans="1:6" ht="39" customHeight="1" x14ac:dyDescent="0.25">
      <c r="A96" s="3">
        <f t="shared" si="1"/>
        <v>92</v>
      </c>
      <c r="B96" s="43" t="s">
        <v>138</v>
      </c>
      <c r="C96" s="119">
        <v>2</v>
      </c>
      <c r="D96" s="6">
        <v>58</v>
      </c>
      <c r="E96" s="5" t="s">
        <v>4</v>
      </c>
      <c r="F96" s="6">
        <f t="shared" si="2"/>
        <v>116</v>
      </c>
    </row>
    <row r="97" spans="1:13" ht="51" customHeight="1" x14ac:dyDescent="0.25">
      <c r="A97" s="3">
        <f t="shared" si="1"/>
        <v>93</v>
      </c>
      <c r="B97" s="43" t="s">
        <v>139</v>
      </c>
      <c r="C97" s="119">
        <v>2</v>
      </c>
      <c r="D97" s="6">
        <v>341</v>
      </c>
      <c r="E97" s="5" t="s">
        <v>4</v>
      </c>
      <c r="F97" s="6">
        <f t="shared" si="2"/>
        <v>682</v>
      </c>
      <c r="G97" s="54"/>
    </row>
    <row r="98" spans="1:13" x14ac:dyDescent="0.25">
      <c r="A98" s="125"/>
      <c r="B98" s="126"/>
      <c r="C98" s="127"/>
      <c r="D98" s="128"/>
      <c r="E98" s="129"/>
      <c r="F98" s="130">
        <v>546995.03</v>
      </c>
    </row>
    <row r="99" spans="1:13" x14ac:dyDescent="0.25">
      <c r="A99" s="131"/>
      <c r="B99" s="166" t="s">
        <v>58</v>
      </c>
      <c r="C99" s="166"/>
      <c r="D99" s="41">
        <v>0.18</v>
      </c>
      <c r="E99" s="132"/>
      <c r="F99" s="133">
        <v>98464.11</v>
      </c>
    </row>
    <row r="100" spans="1:13" x14ac:dyDescent="0.25">
      <c r="A100" s="134"/>
      <c r="B100" s="166" t="s">
        <v>59</v>
      </c>
      <c r="C100" s="166"/>
      <c r="D100" s="41"/>
      <c r="E100" s="132"/>
      <c r="F100" s="133">
        <v>645454.14</v>
      </c>
    </row>
    <row r="101" spans="1:13" x14ac:dyDescent="0.25">
      <c r="A101" s="134"/>
      <c r="B101" s="166" t="s">
        <v>26</v>
      </c>
      <c r="C101" s="166"/>
      <c r="D101" s="41">
        <v>0.01</v>
      </c>
      <c r="E101" s="132"/>
      <c r="F101" s="133">
        <v>6454.54</v>
      </c>
    </row>
    <row r="102" spans="1:13" x14ac:dyDescent="0.25">
      <c r="A102" s="134"/>
      <c r="B102" s="166" t="s">
        <v>27</v>
      </c>
      <c r="C102" s="166"/>
      <c r="D102" s="41"/>
      <c r="E102" s="132"/>
      <c r="F102" s="133">
        <v>651908.68000000005</v>
      </c>
      <c r="I102" s="44"/>
    </row>
    <row r="103" spans="1:13" x14ac:dyDescent="0.25">
      <c r="A103" s="134"/>
      <c r="B103" s="166" t="s">
        <v>60</v>
      </c>
      <c r="C103" s="166"/>
      <c r="D103" s="166"/>
      <c r="E103" s="56"/>
      <c r="F103" s="133">
        <v>19363.62</v>
      </c>
      <c r="I103" s="44"/>
    </row>
    <row r="104" spans="1:13" x14ac:dyDescent="0.25">
      <c r="A104" s="134"/>
      <c r="B104" s="166" t="s">
        <v>9</v>
      </c>
      <c r="C104" s="166"/>
      <c r="D104" s="166"/>
      <c r="E104" s="132"/>
      <c r="F104" s="133">
        <v>671272.3</v>
      </c>
    </row>
    <row r="105" spans="1:13" x14ac:dyDescent="0.25">
      <c r="A105" s="134"/>
      <c r="B105" s="164" t="s">
        <v>30</v>
      </c>
      <c r="C105" s="165"/>
      <c r="D105" s="165"/>
      <c r="E105" s="132"/>
      <c r="F105" s="130">
        <v>671272</v>
      </c>
      <c r="H105" s="44"/>
    </row>
    <row r="106" spans="1:13" x14ac:dyDescent="0.25">
      <c r="C106"/>
      <c r="G106" s="137"/>
      <c r="H106" s="138"/>
      <c r="I106" s="141"/>
      <c r="J106" s="141"/>
      <c r="K106" s="140"/>
      <c r="L106" s="139"/>
      <c r="M106" s="44"/>
    </row>
    <row r="107" spans="1:13" x14ac:dyDescent="0.25">
      <c r="B107" s="159" t="s">
        <v>236</v>
      </c>
      <c r="C107" s="160"/>
      <c r="D107" s="160"/>
      <c r="E107" s="160"/>
      <c r="F107" s="158"/>
      <c r="G107" s="137"/>
      <c r="H107" s="138"/>
      <c r="I107" s="141"/>
      <c r="J107" s="141"/>
      <c r="K107" s="140"/>
      <c r="L107" s="139"/>
      <c r="M107" s="44"/>
    </row>
    <row r="108" spans="1:13" x14ac:dyDescent="0.25">
      <c r="C108"/>
      <c r="G108" s="137"/>
      <c r="H108" s="138"/>
      <c r="I108" s="141"/>
      <c r="J108" s="141"/>
      <c r="K108" s="140"/>
      <c r="L108" s="139"/>
      <c r="M108" s="44"/>
    </row>
    <row r="109" spans="1:13" x14ac:dyDescent="0.25">
      <c r="C109"/>
      <c r="G109" s="44"/>
      <c r="H109" s="44"/>
      <c r="I109" s="44"/>
      <c r="J109" s="44"/>
      <c r="K109" s="44"/>
      <c r="L109" s="44"/>
    </row>
    <row r="110" spans="1:13" x14ac:dyDescent="0.25">
      <c r="C110"/>
      <c r="G110" s="158"/>
      <c r="H110" s="158"/>
      <c r="I110" s="158"/>
      <c r="J110" s="158"/>
      <c r="K110" s="158"/>
      <c r="L110" s="158"/>
    </row>
    <row r="111" spans="1:13" x14ac:dyDescent="0.25">
      <c r="C111"/>
      <c r="G111" s="136"/>
      <c r="H111" s="157"/>
      <c r="I111" s="157"/>
      <c r="J111" s="157"/>
      <c r="K111" s="157"/>
      <c r="L111" s="157"/>
    </row>
    <row r="112" spans="1:13" x14ac:dyDescent="0.25">
      <c r="C112"/>
      <c r="I112" s="37"/>
    </row>
    <row r="113" spans="3:9" x14ac:dyDescent="0.25">
      <c r="C113"/>
      <c r="I113" s="37"/>
    </row>
  </sheetData>
  <mergeCells count="12">
    <mergeCell ref="H111:L111"/>
    <mergeCell ref="G110:L110"/>
    <mergeCell ref="B107:F107"/>
    <mergeCell ref="A1:F1"/>
    <mergeCell ref="A2:F2"/>
    <mergeCell ref="B105:D105"/>
    <mergeCell ref="B102:C102"/>
    <mergeCell ref="B103:D103"/>
    <mergeCell ref="B104:D104"/>
    <mergeCell ref="B99:C99"/>
    <mergeCell ref="B100:C100"/>
    <mergeCell ref="B101:C101"/>
  </mergeCells>
  <pageMargins left="0.70866141732283472" right="0.70866141732283472" top="7.874015748031496E-2" bottom="7.874015748031496E-2" header="3.937007874015748E-2" footer="0.19685039370078741"/>
  <pageSetup scale="85" fitToHeight="0"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H1" sqref="H1"/>
    </sheetView>
  </sheetViews>
  <sheetFormatPr defaultRowHeight="15" x14ac:dyDescent="0.25"/>
  <cols>
    <col min="1" max="1" width="6.140625" customWidth="1"/>
    <col min="2" max="2" width="40.28515625" customWidth="1"/>
    <col min="6" max="6" width="10.5703125" customWidth="1"/>
  </cols>
  <sheetData>
    <row r="1" spans="1:12" ht="32.25" customHeight="1" x14ac:dyDescent="0.25">
      <c r="A1" s="171" t="s">
        <v>61</v>
      </c>
      <c r="B1" s="171"/>
      <c r="C1" s="171"/>
      <c r="D1" s="171"/>
      <c r="E1" s="171"/>
      <c r="F1" s="171"/>
      <c r="G1" s="44"/>
      <c r="H1" s="44"/>
      <c r="I1" s="44"/>
      <c r="J1" s="44"/>
      <c r="K1" s="44"/>
      <c r="L1" s="44"/>
    </row>
    <row r="2" spans="1:12" ht="31.5" customHeight="1" x14ac:dyDescent="0.25">
      <c r="A2" s="39" t="s">
        <v>0</v>
      </c>
      <c r="B2" s="34" t="s">
        <v>44</v>
      </c>
      <c r="C2" s="34" t="s">
        <v>45</v>
      </c>
      <c r="D2" s="34" t="s">
        <v>46</v>
      </c>
      <c r="E2" s="34" t="s">
        <v>47</v>
      </c>
      <c r="F2" s="34" t="s">
        <v>48</v>
      </c>
      <c r="G2" s="1"/>
    </row>
    <row r="3" spans="1:12" ht="33.75" customHeight="1" x14ac:dyDescent="0.25">
      <c r="A3" s="3">
        <v>1</v>
      </c>
      <c r="B3" s="4" t="s">
        <v>10</v>
      </c>
      <c r="C3" s="3">
        <v>2</v>
      </c>
      <c r="D3" s="3">
        <v>350</v>
      </c>
      <c r="E3" s="38" t="s">
        <v>8</v>
      </c>
      <c r="F3" s="6">
        <f>C3*D3</f>
        <v>700</v>
      </c>
      <c r="G3" s="1"/>
    </row>
    <row r="4" spans="1:12" ht="18.75" customHeight="1" x14ac:dyDescent="0.25">
      <c r="A4" s="3">
        <f>A3+1</f>
        <v>2</v>
      </c>
      <c r="B4" s="4" t="s">
        <v>39</v>
      </c>
      <c r="C4" s="7">
        <v>5</v>
      </c>
      <c r="D4" s="7">
        <v>3776</v>
      </c>
      <c r="E4" s="8" t="s">
        <v>8</v>
      </c>
      <c r="F4" s="6">
        <v>18880</v>
      </c>
      <c r="G4" s="1"/>
    </row>
    <row r="5" spans="1:12" ht="43.5" customHeight="1" x14ac:dyDescent="0.25">
      <c r="A5" s="3">
        <f t="shared" ref="A5:A25" si="0">A4+1</f>
        <v>3</v>
      </c>
      <c r="B5" s="9" t="s">
        <v>28</v>
      </c>
      <c r="C5" s="7">
        <v>5</v>
      </c>
      <c r="D5" s="7">
        <v>1000</v>
      </c>
      <c r="E5" s="5" t="s">
        <v>8</v>
      </c>
      <c r="F5" s="6">
        <v>5000</v>
      </c>
      <c r="G5" s="1"/>
    </row>
    <row r="6" spans="1:12" ht="89.25" x14ac:dyDescent="0.25">
      <c r="A6" s="3">
        <f t="shared" si="0"/>
        <v>4</v>
      </c>
      <c r="B6" s="4" t="s">
        <v>41</v>
      </c>
      <c r="C6" s="7">
        <v>1</v>
      </c>
      <c r="D6" s="7">
        <v>5000</v>
      </c>
      <c r="E6" s="5" t="s">
        <v>8</v>
      </c>
      <c r="F6" s="6">
        <v>5000</v>
      </c>
      <c r="G6" s="1"/>
    </row>
    <row r="7" spans="1:12" ht="21" customHeight="1" x14ac:dyDescent="0.25">
      <c r="A7" s="3">
        <f t="shared" si="0"/>
        <v>5</v>
      </c>
      <c r="B7" s="4" t="s">
        <v>38</v>
      </c>
      <c r="C7" s="3">
        <v>1</v>
      </c>
      <c r="D7" s="3">
        <v>2071</v>
      </c>
      <c r="E7" s="5" t="s">
        <v>8</v>
      </c>
      <c r="F7" s="6">
        <v>2071</v>
      </c>
      <c r="G7" s="1"/>
    </row>
    <row r="8" spans="1:12" ht="19.5" customHeight="1" x14ac:dyDescent="0.25">
      <c r="A8" s="3">
        <f t="shared" si="0"/>
        <v>6</v>
      </c>
      <c r="B8" s="10" t="s">
        <v>11</v>
      </c>
      <c r="C8" s="11">
        <v>8</v>
      </c>
      <c r="D8" s="11">
        <v>216</v>
      </c>
      <c r="E8" s="12" t="s">
        <v>32</v>
      </c>
      <c r="F8" s="13">
        <v>1728</v>
      </c>
      <c r="G8" s="1"/>
    </row>
    <row r="9" spans="1:12" ht="22.5" customHeight="1" x14ac:dyDescent="0.25">
      <c r="A9" s="3">
        <f t="shared" si="0"/>
        <v>7</v>
      </c>
      <c r="B9" s="14" t="s">
        <v>12</v>
      </c>
      <c r="C9" s="15">
        <v>5</v>
      </c>
      <c r="D9" s="15">
        <v>210</v>
      </c>
      <c r="E9" s="16" t="s">
        <v>32</v>
      </c>
      <c r="F9" s="17">
        <v>1050</v>
      </c>
      <c r="G9" s="1"/>
    </row>
    <row r="10" spans="1:12" ht="21.75" customHeight="1" x14ac:dyDescent="0.25">
      <c r="A10" s="3">
        <f t="shared" si="0"/>
        <v>8</v>
      </c>
      <c r="B10" s="18" t="s">
        <v>49</v>
      </c>
      <c r="C10" s="15">
        <v>5</v>
      </c>
      <c r="D10" s="15">
        <v>50</v>
      </c>
      <c r="E10" s="16" t="s">
        <v>32</v>
      </c>
      <c r="F10" s="17">
        <v>250</v>
      </c>
      <c r="G10" s="1"/>
    </row>
    <row r="11" spans="1:12" ht="25.5" x14ac:dyDescent="0.25">
      <c r="A11" s="3">
        <f t="shared" si="0"/>
        <v>9</v>
      </c>
      <c r="B11" s="18" t="s">
        <v>23</v>
      </c>
      <c r="C11" s="15">
        <v>4</v>
      </c>
      <c r="D11" s="15">
        <v>520</v>
      </c>
      <c r="E11" s="16" t="s">
        <v>32</v>
      </c>
      <c r="F11" s="17">
        <v>2080</v>
      </c>
      <c r="G11" s="1"/>
    </row>
    <row r="12" spans="1:12" x14ac:dyDescent="0.25">
      <c r="A12" s="3">
        <f t="shared" si="0"/>
        <v>10</v>
      </c>
      <c r="B12" s="14" t="s">
        <v>13</v>
      </c>
      <c r="C12" s="15">
        <v>4</v>
      </c>
      <c r="D12" s="15">
        <v>300</v>
      </c>
      <c r="E12" s="16" t="s">
        <v>32</v>
      </c>
      <c r="F12" s="17">
        <v>1200</v>
      </c>
      <c r="G12" s="1"/>
    </row>
    <row r="13" spans="1:12" ht="27" customHeight="1" x14ac:dyDescent="0.25">
      <c r="A13" s="3">
        <f t="shared" si="0"/>
        <v>11</v>
      </c>
      <c r="B13" s="14" t="s">
        <v>14</v>
      </c>
      <c r="C13" s="15">
        <v>4</v>
      </c>
      <c r="D13" s="15">
        <v>150</v>
      </c>
      <c r="E13" s="16" t="s">
        <v>32</v>
      </c>
      <c r="F13" s="17">
        <v>600</v>
      </c>
      <c r="G13" s="1"/>
    </row>
    <row r="14" spans="1:12" ht="24" customHeight="1" x14ac:dyDescent="0.25">
      <c r="A14" s="3">
        <f t="shared" si="0"/>
        <v>12</v>
      </c>
      <c r="B14" s="14" t="s">
        <v>15</v>
      </c>
      <c r="C14" s="15">
        <v>4</v>
      </c>
      <c r="D14" s="15">
        <v>350</v>
      </c>
      <c r="E14" s="16" t="s">
        <v>32</v>
      </c>
      <c r="F14" s="17">
        <v>1400</v>
      </c>
      <c r="G14" s="1"/>
    </row>
    <row r="15" spans="1:12" ht="18.75" customHeight="1" x14ac:dyDescent="0.25">
      <c r="A15" s="3">
        <f t="shared" si="0"/>
        <v>13</v>
      </c>
      <c r="B15" s="18" t="s">
        <v>50</v>
      </c>
      <c r="C15" s="15">
        <v>2</v>
      </c>
      <c r="D15" s="15">
        <v>200</v>
      </c>
      <c r="E15" s="16" t="s">
        <v>33</v>
      </c>
      <c r="F15" s="17">
        <v>400</v>
      </c>
      <c r="G15" s="1"/>
    </row>
    <row r="16" spans="1:12" x14ac:dyDescent="0.25">
      <c r="A16" s="3">
        <f t="shared" si="0"/>
        <v>14</v>
      </c>
      <c r="B16" s="14" t="s">
        <v>16</v>
      </c>
      <c r="C16" s="15">
        <v>2</v>
      </c>
      <c r="D16" s="15">
        <v>145</v>
      </c>
      <c r="E16" s="16" t="s">
        <v>33</v>
      </c>
      <c r="F16" s="17">
        <v>290</v>
      </c>
      <c r="G16" s="1"/>
    </row>
    <row r="17" spans="1:10" ht="33.75" customHeight="1" x14ac:dyDescent="0.25">
      <c r="A17" s="3">
        <f t="shared" si="0"/>
        <v>15</v>
      </c>
      <c r="B17" s="14" t="s">
        <v>17</v>
      </c>
      <c r="C17" s="15">
        <v>4</v>
      </c>
      <c r="D17" s="15">
        <v>120</v>
      </c>
      <c r="E17" s="16" t="s">
        <v>34</v>
      </c>
      <c r="F17" s="17">
        <v>480</v>
      </c>
      <c r="G17" s="1"/>
    </row>
    <row r="18" spans="1:10" ht="33.75" customHeight="1" x14ac:dyDescent="0.25">
      <c r="A18" s="3">
        <f t="shared" si="0"/>
        <v>16</v>
      </c>
      <c r="B18" s="14" t="s">
        <v>18</v>
      </c>
      <c r="C18" s="19">
        <v>8</v>
      </c>
      <c r="D18" s="19">
        <v>140</v>
      </c>
      <c r="E18" s="20" t="s">
        <v>67</v>
      </c>
      <c r="F18" s="17">
        <v>1120</v>
      </c>
      <c r="G18" s="1"/>
    </row>
    <row r="19" spans="1:10" ht="33.75" customHeight="1" x14ac:dyDescent="0.25">
      <c r="A19" s="3">
        <f t="shared" si="0"/>
        <v>17</v>
      </c>
      <c r="B19" s="14" t="s">
        <v>19</v>
      </c>
      <c r="C19" s="15">
        <v>6</v>
      </c>
      <c r="D19" s="15">
        <v>80</v>
      </c>
      <c r="E19" s="16" t="s">
        <v>35</v>
      </c>
      <c r="F19" s="17">
        <v>480</v>
      </c>
      <c r="G19" s="1"/>
    </row>
    <row r="20" spans="1:10" x14ac:dyDescent="0.25">
      <c r="A20" s="3">
        <f t="shared" si="0"/>
        <v>18</v>
      </c>
      <c r="B20" s="21" t="s">
        <v>20</v>
      </c>
      <c r="C20" s="22">
        <v>6</v>
      </c>
      <c r="D20" s="22">
        <v>125</v>
      </c>
      <c r="E20" s="16" t="s">
        <v>32</v>
      </c>
      <c r="F20" s="17">
        <v>750</v>
      </c>
      <c r="G20" s="1"/>
    </row>
    <row r="21" spans="1:10" ht="19.5" customHeight="1" x14ac:dyDescent="0.25">
      <c r="A21" s="3">
        <f t="shared" si="0"/>
        <v>19</v>
      </c>
      <c r="B21" s="4" t="s">
        <v>21</v>
      </c>
      <c r="C21" s="7">
        <v>4</v>
      </c>
      <c r="D21" s="7">
        <v>170</v>
      </c>
      <c r="E21" s="23" t="s">
        <v>32</v>
      </c>
      <c r="F21" s="24">
        <v>680</v>
      </c>
      <c r="G21" s="1"/>
    </row>
    <row r="22" spans="1:10" ht="25.5" x14ac:dyDescent="0.25">
      <c r="A22" s="3">
        <f t="shared" si="0"/>
        <v>20</v>
      </c>
      <c r="B22" s="5" t="s">
        <v>40</v>
      </c>
      <c r="C22" s="7">
        <v>1</v>
      </c>
      <c r="D22" s="7">
        <v>5000</v>
      </c>
      <c r="E22" s="25" t="s">
        <v>8</v>
      </c>
      <c r="F22" s="13">
        <v>5000</v>
      </c>
      <c r="G22" s="1"/>
    </row>
    <row r="23" spans="1:10" ht="46.5" customHeight="1" x14ac:dyDescent="0.25">
      <c r="A23" s="3">
        <f t="shared" si="0"/>
        <v>21</v>
      </c>
      <c r="B23" s="4" t="s">
        <v>42</v>
      </c>
      <c r="C23" s="7">
        <v>1</v>
      </c>
      <c r="D23" s="7">
        <v>4000</v>
      </c>
      <c r="E23" s="26" t="s">
        <v>8</v>
      </c>
      <c r="F23" s="27">
        <v>4000</v>
      </c>
      <c r="G23" s="1"/>
    </row>
    <row r="24" spans="1:10" ht="52.5" customHeight="1" x14ac:dyDescent="0.25">
      <c r="A24" s="3">
        <f t="shared" si="0"/>
        <v>22</v>
      </c>
      <c r="B24" s="28" t="s">
        <v>22</v>
      </c>
      <c r="C24" s="29">
        <v>3</v>
      </c>
      <c r="D24" s="29">
        <v>200</v>
      </c>
      <c r="E24" s="30" t="s">
        <v>4</v>
      </c>
      <c r="F24" s="27">
        <v>600</v>
      </c>
      <c r="G24" s="1"/>
    </row>
    <row r="25" spans="1:10" ht="66.75" customHeight="1" x14ac:dyDescent="0.25">
      <c r="A25" s="3">
        <f t="shared" si="0"/>
        <v>23</v>
      </c>
      <c r="B25" s="31" t="s">
        <v>43</v>
      </c>
      <c r="C25" s="11">
        <v>1</v>
      </c>
      <c r="D25" s="11">
        <v>1000</v>
      </c>
      <c r="E25" s="32" t="s">
        <v>8</v>
      </c>
      <c r="F25" s="13">
        <v>1000</v>
      </c>
      <c r="G25" s="1"/>
    </row>
    <row r="26" spans="1:10" x14ac:dyDescent="0.25">
      <c r="A26" s="57"/>
      <c r="B26" s="58"/>
      <c r="C26" s="22"/>
      <c r="D26" s="33" t="s">
        <v>37</v>
      </c>
      <c r="E26" s="20" t="s">
        <v>36</v>
      </c>
      <c r="F26" s="17">
        <f>SUM(F3:F25)</f>
        <v>54759</v>
      </c>
    </row>
    <row r="27" spans="1:10" ht="15" customHeight="1" x14ac:dyDescent="0.25">
      <c r="A27" s="42"/>
      <c r="B27" s="166" t="s">
        <v>26</v>
      </c>
      <c r="C27" s="166"/>
      <c r="D27" s="48"/>
      <c r="E27" s="50">
        <v>0.01</v>
      </c>
      <c r="F27" s="51">
        <v>548</v>
      </c>
      <c r="G27" s="54"/>
    </row>
    <row r="28" spans="1:10" ht="15" customHeight="1" x14ac:dyDescent="0.25">
      <c r="A28" s="40"/>
      <c r="B28" s="172" t="s">
        <v>27</v>
      </c>
      <c r="C28" s="173"/>
      <c r="D28" s="49"/>
      <c r="E28" s="36"/>
      <c r="F28" s="45">
        <f>SUM(F26:F27)</f>
        <v>55307</v>
      </c>
      <c r="G28" s="54"/>
    </row>
    <row r="29" spans="1:10" ht="15" customHeight="1" x14ac:dyDescent="0.25">
      <c r="A29" s="40"/>
      <c r="B29" s="174" t="s">
        <v>60</v>
      </c>
      <c r="C29" s="175"/>
      <c r="D29" s="175"/>
      <c r="E29" s="46"/>
      <c r="F29" s="52">
        <v>1659</v>
      </c>
      <c r="G29" s="54"/>
    </row>
    <row r="30" spans="1:10" ht="15.75" x14ac:dyDescent="0.25">
      <c r="A30" s="47"/>
      <c r="B30" s="35"/>
      <c r="C30" s="169" t="s">
        <v>157</v>
      </c>
      <c r="D30" s="170"/>
      <c r="E30" s="55" t="s">
        <v>36</v>
      </c>
      <c r="F30" s="56">
        <f>SUM(F28:F29)</f>
        <v>56966</v>
      </c>
      <c r="G30" s="54"/>
    </row>
    <row r="31" spans="1:10" x14ac:dyDescent="0.25">
      <c r="C31" s="53"/>
      <c r="D31" s="53"/>
    </row>
    <row r="32" spans="1:10" x14ac:dyDescent="0.25">
      <c r="B32" s="167" t="s">
        <v>158</v>
      </c>
      <c r="C32" s="168"/>
      <c r="D32" s="168"/>
      <c r="E32" s="168"/>
      <c r="F32" s="168"/>
      <c r="G32" s="59"/>
      <c r="H32" s="59"/>
      <c r="I32" s="59"/>
      <c r="J32" s="59"/>
    </row>
  </sheetData>
  <mergeCells count="6">
    <mergeCell ref="B32:F32"/>
    <mergeCell ref="C30:D30"/>
    <mergeCell ref="A1:F1"/>
    <mergeCell ref="B27:C27"/>
    <mergeCell ref="B28:C28"/>
    <mergeCell ref="B29:D29"/>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Sheet3!Print_Area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2025-09-18T07:07:46Z</dcterms:modified>
</cp:coreProperties>
</file>