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4A" sheetId="4" r:id="rId1"/>
    <sheet name="Sheet1" sheetId="1" r:id="rId2"/>
    <sheet name="Sheet2" sheetId="2" r:id="rId3"/>
    <sheet name="Sheet3" sheetId="3" r:id="rId4"/>
  </sheets>
  <definedNames>
    <definedName name="_xlnm.Print_Titles" localSheetId="0">'4A'!$4:$4</definedName>
  </definedNames>
  <calcPr calcId="124519"/>
</workbook>
</file>

<file path=xl/calcChain.xml><?xml version="1.0" encoding="utf-8"?>
<calcChain xmlns="http://schemas.openxmlformats.org/spreadsheetml/2006/main">
  <c r="F24" i="4"/>
  <c r="F23"/>
  <c r="F22"/>
  <c r="F21"/>
  <c r="F20"/>
  <c r="F19"/>
  <c r="F18"/>
  <c r="F17"/>
  <c r="F16"/>
  <c r="F15"/>
  <c r="F14"/>
  <c r="F13"/>
  <c r="F12"/>
  <c r="F11"/>
  <c r="F10"/>
  <c r="F9"/>
  <c r="F8"/>
  <c r="F7"/>
  <c r="F6"/>
  <c r="F5"/>
  <c r="F25" l="1"/>
  <c r="F26" s="1"/>
  <c r="F27" s="1"/>
  <c r="F30" l="1"/>
  <c r="F28"/>
  <c r="F29" s="1"/>
  <c r="F31" l="1"/>
  <c r="F32" s="1"/>
</calcChain>
</file>

<file path=xl/sharedStrings.xml><?xml version="1.0" encoding="utf-8"?>
<sst xmlns="http://schemas.openxmlformats.org/spreadsheetml/2006/main" count="58" uniqueCount="42">
  <si>
    <t>NAME OF WORK:-ELECTRICAL WORK OF 5 SEATED PUBLIC TOILET AT DADWAS MANDIR  WARD NO. -04 UNDER BIRNAGAR MUNICIPALITY OF WEST BENGAL (MODEL NO - A)</t>
  </si>
  <si>
    <t>Sl No.</t>
  </si>
  <si>
    <t>Iteam Description</t>
  </si>
  <si>
    <t>Unit</t>
  </si>
  <si>
    <t>Quantity</t>
  </si>
  <si>
    <t>Rate</t>
  </si>
  <si>
    <t>Amount</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</si>
  <si>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
Average run 5 mtr</t>
    </r>
  </si>
  <si>
    <t>Point</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</si>
  <si>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</si>
  <si>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</si>
  <si>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t>Nos</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</si>
  <si>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</si>
  <si>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</si>
  <si>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</si>
  <si>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</si>
  <si>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</si>
  <si>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</si>
  <si>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</si>
  <si>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</si>
  <si>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</si>
  <si>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</si>
  <si>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</si>
  <si>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</si>
  <si>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</si>
  <si>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</si>
  <si>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</si>
  <si>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</si>
  <si>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</si>
  <si>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rPr>
        <sz val="11"/>
        <color theme="1"/>
        <rFont val="Times New Roman"/>
        <family val="1"/>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</si>
  <si>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</si>
  <si>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</si>
  <si>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</si>
  <si>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</si>
  <si>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</si>
  <si>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</si>
  <si>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</si>
  <si>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</si>
  <si>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</si>
  <si>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</si>
  <si>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Say Rs.</t>
  </si>
  <si>
    <t xml:space="preserve">                      Service Connection Charges as per Quotation</t>
  </si>
</sst>
</file>

<file path=xl/styles.xml><?xml version="1.0" encoding="utf-8"?>
<styleSheet xmlns="http://schemas.openxmlformats.org/spreadsheetml/2006/main">
  <numFmts count="1">
    <numFmt numFmtId="164" formatCode="_ * #,##0.00_ ;_ * \-#,##0.00_ ;_ * &quot;-&quot;??_ ;_ @_ "/>
  </numFmts>
  <fonts count="11">
    <font>
      <sz val="11"/>
      <color theme="1"/>
      <name val="Calibri"/>
      <family val="2"/>
      <scheme val="minor"/>
    </font>
    <font>
      <sz val="11"/>
      <color theme="1"/>
      <name val="Calibri"/>
      <family val="2"/>
      <scheme val="minor"/>
    </font>
    <font>
      <b/>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sz val="12"/>
      <color theme="1"/>
      <name val="Times New Roman"/>
      <family val="1"/>
    </font>
    <font>
      <u/>
      <sz val="11"/>
      <color theme="10"/>
      <name val="Calibri"/>
      <family val="2"/>
    </font>
    <font>
      <u/>
      <sz val="12"/>
      <color theme="10"/>
      <name val="Times New Roman"/>
      <family val="1"/>
    </font>
    <font>
      <b/>
      <sz val="14"/>
      <color theme="1"/>
      <name val="Times New Roman"/>
      <family val="1"/>
    </font>
    <font>
      <sz val="11"/>
      <color theme="1"/>
      <name val="Calibri"/>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4">
    <xf numFmtId="0" fontId="0" fillId="0" borderId="0"/>
    <xf numFmtId="0" fontId="1" fillId="0" borderId="0"/>
    <xf numFmtId="0" fontId="7" fillId="0" borderId="0" applyNumberFormat="0" applyFill="0" applyBorder="0" applyAlignment="0" applyProtection="0">
      <alignment vertical="top"/>
      <protection locked="0"/>
    </xf>
    <xf numFmtId="164" fontId="10" fillId="0" borderId="0" applyFont="0" applyFill="0" applyBorder="0" applyAlignment="0" applyProtection="0"/>
  </cellStyleXfs>
  <cellXfs count="46">
    <xf numFmtId="0" fontId="0" fillId="0" borderId="0" xfId="0"/>
    <xf numFmtId="0" fontId="1" fillId="0" borderId="0" xfId="1"/>
    <xf numFmtId="0" fontId="3" fillId="2" borderId="6"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1" fillId="0" borderId="0" xfId="1" applyAlignment="1">
      <alignment horizontal="center" vertical="center"/>
    </xf>
    <xf numFmtId="0" fontId="4" fillId="0" borderId="6" xfId="1" applyFont="1" applyBorder="1" applyAlignment="1">
      <alignment horizontal="center" vertical="center"/>
    </xf>
    <xf numFmtId="0" fontId="4" fillId="0" borderId="6" xfId="1" applyFont="1" applyBorder="1" applyAlignment="1">
      <alignment vertical="center" wrapText="1"/>
    </xf>
    <xf numFmtId="0" fontId="4" fillId="0" borderId="6" xfId="1" applyFont="1" applyBorder="1" applyAlignment="1">
      <alignment horizontal="center" vertical="center" wrapText="1"/>
    </xf>
    <xf numFmtId="2" fontId="4" fillId="0" borderId="6" xfId="1" applyNumberFormat="1" applyFont="1" applyFill="1" applyBorder="1" applyAlignment="1">
      <alignment horizontal="center" vertical="center"/>
    </xf>
    <xf numFmtId="0" fontId="4" fillId="0" borderId="6" xfId="1" applyFont="1" applyBorder="1" applyAlignment="1">
      <alignment horizontal="left" vertical="center" wrapText="1"/>
    </xf>
    <xf numFmtId="0" fontId="4" fillId="2" borderId="6" xfId="1" applyFont="1" applyFill="1" applyBorder="1" applyAlignment="1">
      <alignment horizontal="center" vertical="center"/>
    </xf>
    <xf numFmtId="0" fontId="4" fillId="2" borderId="6" xfId="1" applyFont="1" applyFill="1" applyBorder="1" applyAlignment="1">
      <alignment vertical="center" wrapText="1"/>
    </xf>
    <xf numFmtId="0" fontId="4" fillId="2" borderId="6" xfId="1" applyFont="1" applyFill="1" applyBorder="1" applyAlignment="1">
      <alignment horizontal="center" vertical="center" wrapText="1"/>
    </xf>
    <xf numFmtId="0" fontId="1" fillId="2" borderId="0" xfId="1" applyFill="1"/>
    <xf numFmtId="2" fontId="4" fillId="0" borderId="6" xfId="1" applyNumberFormat="1" applyFont="1" applyFill="1" applyBorder="1" applyAlignment="1">
      <alignment horizontal="center" vertical="center" wrapText="1"/>
    </xf>
    <xf numFmtId="0" fontId="1" fillId="0" borderId="6" xfId="1" applyFont="1" applyBorder="1" applyAlignment="1">
      <alignment vertical="center" wrapText="1"/>
    </xf>
    <xf numFmtId="0" fontId="1" fillId="0" borderId="6" xfId="1" applyBorder="1" applyAlignment="1">
      <alignment horizontal="center" vertical="center" wrapText="1"/>
    </xf>
    <xf numFmtId="0" fontId="1" fillId="0" borderId="6" xfId="1" applyBorder="1" applyAlignment="1">
      <alignment horizontal="center" vertical="center"/>
    </xf>
    <xf numFmtId="2" fontId="1" fillId="0" borderId="6" xfId="1" applyNumberFormat="1" applyFont="1" applyFill="1" applyBorder="1" applyAlignment="1">
      <alignment horizontal="center" vertical="center" wrapText="1"/>
    </xf>
    <xf numFmtId="0" fontId="5" fillId="0" borderId="6" xfId="1" applyFont="1" applyBorder="1" applyAlignment="1">
      <alignment wrapText="1"/>
    </xf>
    <xf numFmtId="0" fontId="4" fillId="0" borderId="6" xfId="1" applyFont="1" applyBorder="1" applyAlignment="1">
      <alignment wrapText="1"/>
    </xf>
    <xf numFmtId="2" fontId="5" fillId="0" borderId="6" xfId="1" applyNumberFormat="1" applyFont="1" applyFill="1" applyBorder="1" applyAlignment="1">
      <alignment horizontal="center" vertical="center"/>
    </xf>
    <xf numFmtId="0" fontId="1" fillId="0" borderId="0" xfId="1" applyAlignment="1">
      <alignment wrapText="1"/>
    </xf>
    <xf numFmtId="0" fontId="1" fillId="0" borderId="0" xfId="1" applyFill="1" applyAlignment="1">
      <alignment wrapText="1"/>
    </xf>
    <xf numFmtId="0" fontId="5" fillId="0" borderId="0" xfId="1" applyFont="1" applyAlignment="1">
      <alignment horizontal="center" vertical="center" wrapText="1"/>
    </xf>
    <xf numFmtId="0" fontId="5" fillId="0" borderId="0" xfId="1" applyFont="1" applyAlignment="1">
      <alignment horizontal="left" vertical="center"/>
    </xf>
    <xf numFmtId="0" fontId="5" fillId="0" borderId="0" xfId="1" applyFont="1" applyFill="1" applyAlignment="1">
      <alignment vertical="center"/>
    </xf>
    <xf numFmtId="0" fontId="4" fillId="0" borderId="0" xfId="1" applyFont="1" applyFill="1" applyAlignment="1">
      <alignment vertical="center" wrapText="1"/>
    </xf>
    <xf numFmtId="0" fontId="4" fillId="0" borderId="0" xfId="1" applyFont="1" applyAlignment="1">
      <alignment horizontal="center" vertical="center" wrapText="1"/>
    </xf>
    <xf numFmtId="0" fontId="4" fillId="0" borderId="0" xfId="1" applyFont="1" applyAlignment="1">
      <alignment horizontal="left" vertical="center"/>
    </xf>
    <xf numFmtId="0" fontId="4" fillId="0" borderId="0" xfId="1" applyFont="1" applyFill="1" applyAlignment="1">
      <alignment vertical="center"/>
    </xf>
    <xf numFmtId="0" fontId="1" fillId="0" borderId="0" xfId="1" applyAlignment="1">
      <alignment horizontal="center" vertical="center" wrapText="1"/>
    </xf>
    <xf numFmtId="0" fontId="1" fillId="0" borderId="0" xfId="1" applyFill="1" applyAlignment="1">
      <alignment horizontal="center" vertical="center"/>
    </xf>
    <xf numFmtId="0" fontId="1" fillId="0" borderId="0" xfId="1" applyFill="1" applyAlignment="1">
      <alignment vertical="center"/>
    </xf>
    <xf numFmtId="0" fontId="1" fillId="0" borderId="0" xfId="1" applyFill="1"/>
    <xf numFmtId="0" fontId="9" fillId="0" borderId="6" xfId="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0"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1" fillId="0" borderId="6" xfId="1" applyBorder="1" applyAlignment="1">
      <alignment horizontal="center" vertical="center"/>
    </xf>
    <xf numFmtId="0" fontId="6" fillId="0" borderId="6" xfId="1" applyFont="1" applyBorder="1" applyAlignment="1">
      <alignment horizontal="center" vertical="center"/>
    </xf>
    <xf numFmtId="0" fontId="8" fillId="0" borderId="6" xfId="2" applyFont="1" applyBorder="1" applyAlignment="1" applyProtection="1">
      <alignment horizontal="center" vertical="center"/>
    </xf>
    <xf numFmtId="0" fontId="3" fillId="0" borderId="6" xfId="1" applyFont="1" applyBorder="1" applyAlignment="1">
      <alignment horizontal="center" vertical="center"/>
    </xf>
  </cellXfs>
  <cellStyles count="4">
    <cellStyle name="Comma 2" xfId="3"/>
    <cellStyle name="Hyperlink 2" xfId="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1"/>
  <sheetViews>
    <sheetView tabSelected="1" topLeftCell="A23" workbookViewId="0">
      <selection activeCell="I40" sqref="I40"/>
    </sheetView>
  </sheetViews>
  <sheetFormatPr defaultColWidth="9" defaultRowHeight="15"/>
  <cols>
    <col min="1" max="1" width="5" style="4" customWidth="1"/>
    <col min="2" max="2" width="64.140625" style="22" customWidth="1"/>
    <col min="3" max="3" width="8.7109375" style="31" customWidth="1"/>
    <col min="4" max="4" width="13.42578125" style="4" customWidth="1"/>
    <col min="5" max="5" width="7.5703125" style="32" bestFit="1" customWidth="1"/>
    <col min="6" max="6" width="9.5703125" style="34" bestFit="1" customWidth="1"/>
    <col min="7" max="16384" width="9" style="1"/>
  </cols>
  <sheetData>
    <row r="1" spans="1:6">
      <c r="A1" s="36" t="s">
        <v>0</v>
      </c>
      <c r="B1" s="37"/>
      <c r="C1" s="37"/>
      <c r="D1" s="37"/>
      <c r="E1" s="37"/>
      <c r="F1" s="37"/>
    </row>
    <row r="2" spans="1:6">
      <c r="A2" s="38"/>
      <c r="B2" s="39"/>
      <c r="C2" s="39"/>
      <c r="D2" s="39"/>
      <c r="E2" s="39"/>
      <c r="F2" s="39"/>
    </row>
    <row r="3" spans="1:6">
      <c r="A3" s="40"/>
      <c r="B3" s="41"/>
      <c r="C3" s="41"/>
      <c r="D3" s="41"/>
      <c r="E3" s="41"/>
      <c r="F3" s="41"/>
    </row>
    <row r="4" spans="1:6" s="4" customFormat="1" ht="31.5">
      <c r="A4" s="2" t="s">
        <v>1</v>
      </c>
      <c r="B4" s="2" t="s">
        <v>2</v>
      </c>
      <c r="C4" s="2" t="s">
        <v>3</v>
      </c>
      <c r="D4" s="2" t="s">
        <v>4</v>
      </c>
      <c r="E4" s="3" t="s">
        <v>5</v>
      </c>
      <c r="F4" s="3" t="s">
        <v>6</v>
      </c>
    </row>
    <row r="5" spans="1:6" ht="195">
      <c r="A5" s="5">
        <v>1</v>
      </c>
      <c r="B5" s="6" t="s">
        <v>7</v>
      </c>
      <c r="C5" s="7" t="s">
        <v>8</v>
      </c>
      <c r="D5" s="5">
        <v>19</v>
      </c>
      <c r="E5" s="8">
        <v>630.36</v>
      </c>
      <c r="F5" s="8">
        <f>ROUND(E5*D5,2)</f>
        <v>11976.84</v>
      </c>
    </row>
    <row r="6" spans="1:6" ht="195">
      <c r="A6" s="5">
        <v>2</v>
      </c>
      <c r="B6" s="9" t="s">
        <v>9</v>
      </c>
      <c r="C6" s="7" t="s">
        <v>8</v>
      </c>
      <c r="D6" s="5">
        <v>2</v>
      </c>
      <c r="E6" s="8">
        <v>69.010000000000005</v>
      </c>
      <c r="F6" s="8">
        <f t="shared" ref="F6:F24" si="0">ROUND(E6*D6,2)</f>
        <v>138.02000000000001</v>
      </c>
    </row>
    <row r="7" spans="1:6" s="13" customFormat="1" ht="59.25">
      <c r="A7" s="10">
        <v>3</v>
      </c>
      <c r="B7" s="11" t="s">
        <v>10</v>
      </c>
      <c r="C7" s="12" t="s">
        <v>11</v>
      </c>
      <c r="D7" s="10">
        <v>1</v>
      </c>
      <c r="E7" s="8">
        <v>5942</v>
      </c>
      <c r="F7" s="8">
        <f t="shared" si="0"/>
        <v>5942</v>
      </c>
    </row>
    <row r="8" spans="1:6" ht="74.25">
      <c r="A8" s="5">
        <v>4</v>
      </c>
      <c r="B8" s="6" t="s">
        <v>12</v>
      </c>
      <c r="C8" s="7" t="s">
        <v>13</v>
      </c>
      <c r="D8" s="5">
        <v>20</v>
      </c>
      <c r="E8" s="8">
        <v>122.57</v>
      </c>
      <c r="F8" s="8">
        <f t="shared" si="0"/>
        <v>2451.4</v>
      </c>
    </row>
    <row r="9" spans="1:6" ht="102.75">
      <c r="A9" s="10">
        <v>5</v>
      </c>
      <c r="B9" s="11" t="s">
        <v>14</v>
      </c>
      <c r="C9" s="7" t="s">
        <v>15</v>
      </c>
      <c r="D9" s="5">
        <v>1</v>
      </c>
      <c r="E9" s="14">
        <v>963.05</v>
      </c>
      <c r="F9" s="8">
        <f t="shared" si="0"/>
        <v>963.05</v>
      </c>
    </row>
    <row r="10" spans="1:6" ht="59.25">
      <c r="A10" s="5">
        <v>6</v>
      </c>
      <c r="B10" s="6" t="s">
        <v>16</v>
      </c>
      <c r="C10" s="7" t="s">
        <v>11</v>
      </c>
      <c r="D10" s="5">
        <v>4</v>
      </c>
      <c r="E10" s="14">
        <v>173.04</v>
      </c>
      <c r="F10" s="8">
        <f t="shared" si="0"/>
        <v>692.16</v>
      </c>
    </row>
    <row r="11" spans="1:6" ht="59.25">
      <c r="A11" s="10">
        <v>7</v>
      </c>
      <c r="B11" s="6" t="s">
        <v>17</v>
      </c>
      <c r="C11" s="7" t="s">
        <v>11</v>
      </c>
      <c r="D11" s="5">
        <v>1</v>
      </c>
      <c r="E11" s="14">
        <v>214.24</v>
      </c>
      <c r="F11" s="8">
        <f t="shared" si="0"/>
        <v>214.24</v>
      </c>
    </row>
    <row r="12" spans="1:6" ht="45">
      <c r="A12" s="5">
        <v>8</v>
      </c>
      <c r="B12" s="6" t="s">
        <v>18</v>
      </c>
      <c r="C12" s="7" t="s">
        <v>11</v>
      </c>
      <c r="D12" s="5">
        <v>5</v>
      </c>
      <c r="E12" s="8">
        <v>455.51</v>
      </c>
      <c r="F12" s="8">
        <f t="shared" si="0"/>
        <v>2277.5500000000002</v>
      </c>
    </row>
    <row r="13" spans="1:6" ht="45">
      <c r="A13" s="10">
        <v>9</v>
      </c>
      <c r="B13" s="6" t="s">
        <v>19</v>
      </c>
      <c r="C13" s="7" t="s">
        <v>11</v>
      </c>
      <c r="D13" s="5">
        <v>5</v>
      </c>
      <c r="E13" s="8">
        <v>88.58</v>
      </c>
      <c r="F13" s="8">
        <f t="shared" si="0"/>
        <v>442.9</v>
      </c>
    </row>
    <row r="14" spans="1:6" ht="59.25">
      <c r="A14" s="5">
        <v>10</v>
      </c>
      <c r="B14" s="9" t="s">
        <v>20</v>
      </c>
      <c r="C14" s="7" t="s">
        <v>11</v>
      </c>
      <c r="D14" s="5">
        <v>7</v>
      </c>
      <c r="E14" s="14">
        <v>671.37</v>
      </c>
      <c r="F14" s="8">
        <f t="shared" si="0"/>
        <v>4699.59</v>
      </c>
    </row>
    <row r="15" spans="1:6" ht="104.25">
      <c r="A15" s="10">
        <v>11</v>
      </c>
      <c r="B15" s="9" t="s">
        <v>21</v>
      </c>
      <c r="C15" s="7" t="s">
        <v>11</v>
      </c>
      <c r="D15" s="5">
        <v>1</v>
      </c>
      <c r="E15" s="14">
        <v>3046.16</v>
      </c>
      <c r="F15" s="8">
        <f t="shared" si="0"/>
        <v>3046.16</v>
      </c>
    </row>
    <row r="16" spans="1:6" ht="90">
      <c r="A16" s="5">
        <v>12</v>
      </c>
      <c r="B16" s="6" t="s">
        <v>22</v>
      </c>
      <c r="C16" s="7" t="s">
        <v>11</v>
      </c>
      <c r="D16" s="5">
        <v>4</v>
      </c>
      <c r="E16" s="14">
        <v>1863</v>
      </c>
      <c r="F16" s="8">
        <f t="shared" si="0"/>
        <v>7452</v>
      </c>
    </row>
    <row r="17" spans="1:6" ht="105">
      <c r="A17" s="10">
        <v>13</v>
      </c>
      <c r="B17" s="15" t="s">
        <v>23</v>
      </c>
      <c r="C17" s="16" t="s">
        <v>11</v>
      </c>
      <c r="D17" s="17">
        <v>4</v>
      </c>
      <c r="E17" s="18">
        <v>254.41</v>
      </c>
      <c r="F17" s="8">
        <f t="shared" si="0"/>
        <v>1017.64</v>
      </c>
    </row>
    <row r="18" spans="1:6" ht="75">
      <c r="A18" s="5">
        <v>14</v>
      </c>
      <c r="B18" s="15" t="s">
        <v>24</v>
      </c>
      <c r="C18" s="16" t="s">
        <v>11</v>
      </c>
      <c r="D18" s="17">
        <v>4</v>
      </c>
      <c r="E18" s="18">
        <v>84.46</v>
      </c>
      <c r="F18" s="8">
        <f t="shared" si="0"/>
        <v>337.84</v>
      </c>
    </row>
    <row r="19" spans="1:6" ht="45">
      <c r="A19" s="10">
        <v>15</v>
      </c>
      <c r="B19" s="6" t="s">
        <v>25</v>
      </c>
      <c r="C19" s="7" t="s">
        <v>26</v>
      </c>
      <c r="D19" s="5">
        <v>1</v>
      </c>
      <c r="E19" s="8">
        <v>2283</v>
      </c>
      <c r="F19" s="8">
        <f t="shared" si="0"/>
        <v>2283</v>
      </c>
    </row>
    <row r="20" spans="1:6" ht="29.25">
      <c r="A20" s="5">
        <v>16</v>
      </c>
      <c r="B20" s="6" t="s">
        <v>27</v>
      </c>
      <c r="C20" s="7" t="s">
        <v>26</v>
      </c>
      <c r="D20" s="5">
        <v>1</v>
      </c>
      <c r="E20" s="8">
        <v>67.98</v>
      </c>
      <c r="F20" s="8">
        <f t="shared" si="0"/>
        <v>67.98</v>
      </c>
    </row>
    <row r="21" spans="1:6" ht="105">
      <c r="A21" s="10">
        <v>17</v>
      </c>
      <c r="B21" s="6" t="s">
        <v>28</v>
      </c>
      <c r="C21" s="7" t="s">
        <v>26</v>
      </c>
      <c r="D21" s="5">
        <v>2</v>
      </c>
      <c r="E21" s="8">
        <v>207.03</v>
      </c>
      <c r="F21" s="8">
        <f t="shared" si="0"/>
        <v>414.06</v>
      </c>
    </row>
    <row r="22" spans="1:6" ht="118.5">
      <c r="A22" s="5">
        <v>18</v>
      </c>
      <c r="B22" s="6" t="s">
        <v>29</v>
      </c>
      <c r="C22" s="7" t="s">
        <v>11</v>
      </c>
      <c r="D22" s="5">
        <v>1</v>
      </c>
      <c r="E22" s="8">
        <v>807.52</v>
      </c>
      <c r="F22" s="8">
        <f t="shared" si="0"/>
        <v>807.52</v>
      </c>
    </row>
    <row r="23" spans="1:6" ht="75">
      <c r="A23" s="10">
        <v>19</v>
      </c>
      <c r="B23" s="6" t="s">
        <v>30</v>
      </c>
      <c r="C23" s="7" t="s">
        <v>11</v>
      </c>
      <c r="D23" s="5">
        <v>1</v>
      </c>
      <c r="E23" s="8">
        <v>7920</v>
      </c>
      <c r="F23" s="8">
        <f t="shared" si="0"/>
        <v>7920</v>
      </c>
    </row>
    <row r="24" spans="1:6" ht="30">
      <c r="A24" s="5">
        <v>20</v>
      </c>
      <c r="B24" s="6" t="s">
        <v>31</v>
      </c>
      <c r="C24" s="7" t="s">
        <v>11</v>
      </c>
      <c r="D24" s="5">
        <v>1</v>
      </c>
      <c r="E24" s="8">
        <v>450</v>
      </c>
      <c r="F24" s="8">
        <f t="shared" si="0"/>
        <v>450</v>
      </c>
    </row>
    <row r="25" spans="1:6" ht="15.75">
      <c r="A25" s="42"/>
      <c r="B25" s="19"/>
      <c r="C25" s="7"/>
      <c r="D25" s="43" t="s">
        <v>32</v>
      </c>
      <c r="E25" s="43"/>
      <c r="F25" s="8">
        <f>SUM(F5:F24)</f>
        <v>53593.95</v>
      </c>
    </row>
    <row r="26" spans="1:6" ht="15.75">
      <c r="A26" s="42"/>
      <c r="B26" s="19"/>
      <c r="C26" s="7"/>
      <c r="D26" s="43" t="s">
        <v>33</v>
      </c>
      <c r="E26" s="43"/>
      <c r="F26" s="8">
        <f>ROUND(F25*18%,2)</f>
        <v>9646.91</v>
      </c>
    </row>
    <row r="27" spans="1:6" ht="15.75">
      <c r="A27" s="42"/>
      <c r="B27" s="19"/>
      <c r="C27" s="7"/>
      <c r="D27" s="43" t="s">
        <v>34</v>
      </c>
      <c r="E27" s="43"/>
      <c r="F27" s="8">
        <f>F25+F26</f>
        <v>63240.86</v>
      </c>
    </row>
    <row r="28" spans="1:6" ht="15.75">
      <c r="A28" s="42"/>
      <c r="B28" s="20"/>
      <c r="C28" s="7"/>
      <c r="D28" s="44" t="s">
        <v>35</v>
      </c>
      <c r="E28" s="44"/>
      <c r="F28" s="8">
        <f>ROUND(F27*1%,2)</f>
        <v>632.41</v>
      </c>
    </row>
    <row r="29" spans="1:6" ht="15.75">
      <c r="A29" s="42"/>
      <c r="B29" s="20"/>
      <c r="C29" s="7"/>
      <c r="D29" s="44" t="s">
        <v>36</v>
      </c>
      <c r="E29" s="44"/>
      <c r="F29" s="8">
        <f>F28+F27</f>
        <v>63873.270000000004</v>
      </c>
    </row>
    <row r="30" spans="1:6" ht="15.75">
      <c r="A30" s="42"/>
      <c r="B30" s="6" t="s">
        <v>37</v>
      </c>
      <c r="C30" s="7"/>
      <c r="D30" s="44" t="s">
        <v>38</v>
      </c>
      <c r="E30" s="44"/>
      <c r="F30" s="8">
        <f>F27*0.03</f>
        <v>1897.2257999999999</v>
      </c>
    </row>
    <row r="31" spans="1:6" ht="15.75">
      <c r="A31" s="42"/>
      <c r="B31" s="6" t="s">
        <v>39</v>
      </c>
      <c r="C31" s="7"/>
      <c r="D31" s="45" t="s">
        <v>32</v>
      </c>
      <c r="E31" s="45"/>
      <c r="F31" s="8">
        <f>SUM(F29:F30)</f>
        <v>65770.495800000004</v>
      </c>
    </row>
    <row r="32" spans="1:6" ht="15.75">
      <c r="A32" s="42"/>
      <c r="B32" s="6"/>
      <c r="C32" s="7"/>
      <c r="D32" s="45" t="s">
        <v>40</v>
      </c>
      <c r="E32" s="45"/>
      <c r="F32" s="21">
        <f>ROUND(F31,0)</f>
        <v>65770</v>
      </c>
    </row>
    <row r="33" spans="1:6" ht="18.75">
      <c r="A33" s="42"/>
      <c r="B33" s="35" t="s">
        <v>41</v>
      </c>
      <c r="C33" s="35"/>
      <c r="D33" s="35"/>
      <c r="E33" s="35"/>
      <c r="F33" s="35"/>
    </row>
    <row r="34" spans="1:6">
      <c r="C34" s="22"/>
      <c r="D34" s="22"/>
      <c r="E34" s="23"/>
      <c r="F34" s="23"/>
    </row>
    <row r="35" spans="1:6">
      <c r="C35" s="22"/>
      <c r="D35" s="22"/>
      <c r="E35" s="23"/>
      <c r="F35" s="23"/>
    </row>
    <row r="36" spans="1:6">
      <c r="B36" s="24"/>
      <c r="C36" s="24"/>
      <c r="D36" s="25"/>
      <c r="E36" s="26"/>
      <c r="F36" s="27"/>
    </row>
    <row r="37" spans="1:6">
      <c r="B37" s="28"/>
      <c r="C37" s="28"/>
      <c r="D37" s="29"/>
      <c r="E37" s="30"/>
      <c r="F37" s="27"/>
    </row>
    <row r="41" spans="1:6">
      <c r="F41" s="33"/>
    </row>
  </sheetData>
  <mergeCells count="11">
    <mergeCell ref="B33:F33"/>
    <mergeCell ref="A1:F3"/>
    <mergeCell ref="A25:A33"/>
    <mergeCell ref="D25:E25"/>
    <mergeCell ref="D26:E26"/>
    <mergeCell ref="D27:E27"/>
    <mergeCell ref="D28:E28"/>
    <mergeCell ref="D29:E29"/>
    <mergeCell ref="D30:E30"/>
    <mergeCell ref="D31:E31"/>
    <mergeCell ref="D32:E32"/>
  </mergeCells>
  <hyperlinks>
    <hyperlink ref="D30" r:id="rId1"/>
    <hyperlink ref="D28" r:id="rId2"/>
  </hyperlinks>
  <printOptions horizontalCentered="1"/>
  <pageMargins left="0.39370078740157483" right="0.29527559055118113" top="0.59055118110236227" bottom="0.59055118110236227" header="0.31496062992125984" footer="0.31496062992125984"/>
  <pageSetup paperSize="9" scale="84" orientation="portrait" r:id="rId3"/>
  <headerFooter>
    <oddFoote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activeCell="G15" sqref="G15"/>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4A</vt:lpstr>
      <vt:lpstr>Sheet1</vt:lpstr>
      <vt:lpstr>Sheet2</vt:lpstr>
      <vt:lpstr>Sheet3</vt:lpstr>
      <vt:lpstr>'4A'!Print_Titles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2025-07-28T11:31:47Z</dcterms:modified>
</cp:coreProperties>
</file>