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c r="F32" l="1"/>
  <c r="F30"/>
  <c r="F33" l="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<sst xmlns="http://schemas.openxmlformats.org/spreadsheetml/2006/main" count="83" uniqueCount="50">
  <si>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</si>
  <si>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</si>
  <si>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</si>
  <si>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</si>
  <si>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</si>
  <si>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</si>
  <si>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</si>
  <si>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</si>
  <si>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</si>
  <si>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</si>
  <si>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</si>
  <si>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</si>
  <si>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</si>
  <si>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</si>
  <si>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</si>
  <si>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</si>
  <si>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</si>
  <si>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</si>
  <si>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</si>
  <si>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</si>
  <si>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</si>
  <si>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</si>
  <si>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</si>
  <si>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</si>
  <si>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</si>
  <si>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</si>
  <si>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</si>
  <si>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</si>
  <si>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</si>
  <si>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</si>
  <si>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</si>
  <si>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</si>
  <si>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</si>
  <si>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</si>
  <si>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</si>
  <si>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</si>
  <si>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</si>
  <si>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</si>
  <si>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</si>
  <si>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</si>
  <si>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</si>
  <si>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</si>
  <si>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</si>
  <si>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</si>
  <si>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</si>
  <si>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</si>
  <si>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</si>
  <si>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</si>
  <si>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</si>
  <si>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AZADHIND BAGH (NEAR CLUB)  , WARD NO.-16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</si>
</sst>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5" workbookViewId="0">
      <selection activeCell="J30" sqref="J30"/>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56" t="s">
        <v>19</v>
      </c>
      <c r="B4" s="57"/>
      <c r="C4" s="57"/>
      <c r="D4" s="57"/>
      <c r="E4" s="57"/>
      <c r="F4" s="57"/>
      <c r="G4" s="58"/>
    </row>
    <row r="5" spans="1:10" s="5" customFormat="1" ht="45" customHeight="1" thickBot="1">
      <c r="A5" s="2" t="s">
        <v>0</v>
      </c>
      <c r="B5" s="2" t="s">
        <v>1</v>
      </c>
      <c r="C5" s="3" t="s">
        <v>2</v>
      </c>
      <c r="D5" s="2" t="s">
        <v>3</v>
      </c>
      <c r="E5" s="3" t="s">
        <v>4</v>
      </c>
      <c r="F5" s="2" t="s">
        <v>5</v>
      </c>
      <c r="G5" s="4" t="s">
        <v>6</v>
      </c>
    </row>
    <row r="6" spans="1:10" ht="285.75" customHeight="1">
      <c r="A6" s="61">
        <v>1</v>
      </c>
      <c r="B6" s="7" t="s">
        <v>30</v>
      </c>
      <c r="C6" s="59" t="s">
        <v>8</v>
      </c>
      <c r="D6" s="64">
        <v>12</v>
      </c>
      <c r="E6" s="65">
        <f>612*1.05</f>
        <v>642.6</v>
      </c>
      <c r="F6" s="65">
        <f>ROUND(D6*E6,2)</f>
        <v>7711.2</v>
      </c>
      <c r="G6" s="59" t="s">
        <v>28</v>
      </c>
    </row>
    <row r="7" spans="1:10" ht="33" customHeight="1">
      <c r="A7" s="62"/>
      <c r="B7" s="8" t="s">
        <v>7</v>
      </c>
      <c r="C7" s="63"/>
      <c r="D7" s="62"/>
      <c r="E7" s="66"/>
      <c r="F7" s="66"/>
      <c r="G7" s="6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3" t="s">
        <v>12</v>
      </c>
      <c r="E27" s="43"/>
      <c r="F27" s="13">
        <f>ROUND(SUM(F6:F26),2)</f>
        <v>42568.13</v>
      </c>
      <c r="G27" s="27"/>
    </row>
    <row r="28" spans="1:10" ht="15.75">
      <c r="A28" s="41"/>
      <c r="B28" s="26"/>
      <c r="C28" s="11"/>
      <c r="D28" s="43" t="s">
        <v>13</v>
      </c>
      <c r="E28" s="43"/>
      <c r="F28" s="13">
        <f>ROUND(18/100*F27,2)</f>
        <v>7662.26</v>
      </c>
      <c r="G28" s="27"/>
    </row>
    <row r="29" spans="1:10" ht="15.75">
      <c r="A29" s="41"/>
      <c r="B29" s="26"/>
      <c r="C29" s="11"/>
      <c r="D29" s="43" t="s">
        <v>14</v>
      </c>
      <c r="E29" s="43"/>
      <c r="F29" s="13">
        <f>SUM(F27:F28)</f>
        <v>50230.39</v>
      </c>
      <c r="G29" s="27"/>
    </row>
    <row r="30" spans="1:10" ht="15.75">
      <c r="A30" s="41"/>
      <c r="B30" s="28"/>
      <c r="C30" s="11"/>
      <c r="D30" s="43" t="s">
        <v>15</v>
      </c>
      <c r="E30" s="43"/>
      <c r="F30" s="13">
        <f>1/100*F29</f>
        <v>502.3039</v>
      </c>
      <c r="G30" s="27"/>
    </row>
    <row r="31" spans="1:10" ht="15.75">
      <c r="A31" s="41"/>
      <c r="B31" s="28"/>
      <c r="C31" s="11"/>
      <c r="D31" s="43" t="s">
        <v>12</v>
      </c>
      <c r="E31" s="43"/>
      <c r="F31" s="13">
        <v>49098.58</v>
      </c>
      <c r="G31" s="27"/>
      <c r="I31" s="40"/>
      <c r="J31" s="40"/>
    </row>
    <row r="32" spans="1:10" ht="15.75">
      <c r="A32" s="41"/>
      <c r="B32" s="8" t="s">
        <v>16</v>
      </c>
      <c r="C32" s="11"/>
      <c r="D32" s="43" t="s">
        <v>17</v>
      </c>
      <c r="E32" s="43"/>
      <c r="F32" s="13">
        <f>3/100*F29</f>
        <v>1506.9116999999999</v>
      </c>
      <c r="G32" s="27"/>
      <c r="I32" s="40"/>
      <c r="J32" s="40"/>
    </row>
    <row r="33" spans="1:7" ht="15.75">
      <c r="A33" s="41"/>
      <c r="B33" s="8" t="s">
        <v>18</v>
      </c>
      <c r="C33" s="11"/>
      <c r="D33" s="42" t="s">
        <v>12</v>
      </c>
      <c r="E33" s="42"/>
      <c r="F33" s="13">
        <f>F29+F30+F32</f>
        <v>52239.605599999995</v>
      </c>
      <c r="G33" s="27"/>
    </row>
    <row r="34" spans="1:7" ht="15.75">
      <c r="A34" s="41"/>
      <c r="B34" s="8"/>
      <c r="C34" s="11"/>
      <c r="D34" s="42" t="s">
        <v>22</v>
      </c>
      <c r="E34" s="42"/>
      <c r="F34" s="29">
        <f>ROUND(F33,0)</f>
        <v>52240</v>
      </c>
      <c r="G34" s="27"/>
    </row>
    <row r="35" spans="1:7" ht="15.75">
      <c r="A35" s="41"/>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