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TOILET ELEC\Schemes Elec\F SL-17\"/>
    </mc:Choice>
  </mc:AlternateContent>
  <xr:revisionPtr revIDLastSave="0" documentId="13_ncr:1_{888CC631-2891-4A6E-BC03-3C489DAA3EA5}" xr6:coauthVersionLast="47" xr6:coauthVersionMax="47" xr10:uidLastSave="{00000000-0000-0000-0000-000000000000}"/>
  <bookViews>
    <workbookView xWindow="-120" yWindow="-120" windowWidth="20730" windowHeight="11160" xr2:uid="{00000000-000D-0000-FFFF-FFFF00000000}"/>
  </bookViews>
  <sheets>
    <sheet name="Sheet1 (2)" sheetId="4" r:id="rId1"/>
    <sheet name="Sheet2" sheetId="2" r:id="rId2"/>
    <sheet name="Sheet3" sheetId="3" r:id="rId3"/>
  </sheets>
  <calcPr calcId="191029"/>
</workbook>
</file>

<file path=xl/calcChain.xml><?xml version="1.0" encoding="utf-8"?>
<calcChain xmlns="http://schemas.openxmlformats.org/spreadsheetml/2006/main">
  <c r="F26" i="4" l="1"/>
  <c r="F27" i="4" s="1"/>
  <c r="F28" i="4" s="1"/>
  <c r="F25" i="4"/>
  <c r="F24" i="4"/>
  <c r="E24" i="4"/>
  <c r="F23" i="4"/>
  <c r="E23" i="4"/>
  <c r="E22" i="4"/>
  <c r="F22" i="4"/>
  <c r="F21" i="4"/>
  <c r="E20" i="4"/>
  <c r="F20" i="4" s="1"/>
  <c r="E19" i="4"/>
  <c r="F19" i="4" s="1"/>
  <c r="F18" i="4"/>
  <c r="F17" i="4"/>
  <c r="E17" i="4"/>
  <c r="F16" i="4"/>
  <c r="E16" i="4"/>
  <c r="F15" i="4"/>
  <c r="E15" i="4"/>
  <c r="E14" i="4"/>
  <c r="F14" i="4" s="1"/>
  <c r="F13" i="4"/>
  <c r="E13" i="4"/>
  <c r="E12" i="4"/>
  <c r="F12" i="4" s="1"/>
  <c r="E11" i="4"/>
  <c r="F11" i="4" s="1"/>
  <c r="F10" i="4"/>
  <c r="E10" i="4"/>
  <c r="F9" i="4"/>
  <c r="E8" i="4"/>
  <c r="F8" i="4" s="1"/>
  <c r="E6" i="4"/>
  <c r="F6" i="4" s="1"/>
  <c r="F29" i="4" l="1"/>
  <c r="F32" i="4" l="1"/>
  <c r="F30" i="4"/>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<sst xmlns="http://schemas.openxmlformats.org/spreadsheetml/2006/main" count="83" uniqueCount="50">
  <si>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</si>
  <si>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</si>
  <si>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</si>
  <si>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</si>
  <si>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</si>
  <si>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</si>
  <si>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</si>
  <si>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</si>
  <si>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</si>
  <si>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</si>
  <si>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</si>
  <si>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</si>
  <si>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</si>
  <si>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</si>
  <si>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</si>
  <si>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</si>
  <si>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</si>
  <si>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</si>
  <si>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</si>
  <si>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</si>
  <si>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</si>
  <si>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</si>
  <si>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</si>
  <si>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</si>
  <si>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</si>
  <si>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</si>
  <si>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</si>
  <si>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</si>
  <si>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</si>
  <si>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</si>
  <si>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</si>
  <si>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</si>
  <si>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</si>
  <si>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</si>
  <si>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</si>
  <si>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</si>
  <si>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</si>
  <si>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</si>
  <si>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</si>
  <si>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</si>
  <si>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</si>
  <si>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</si>
  <si>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</si>
  <si>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</si>
  <si>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</si>
  <si>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</si>
  <si>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</si>
  <si>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</si>
  <si>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</si>
  <si>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ASTABAL MARKET  , WARD NO.- 07 UNDER MURSHIDABAD MUNICIPALITY OF WEST BENGAL  (MODEL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</si>
</sst>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sqref="A1:G2"/>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1" t="s">
        <v>49</v>
      </c>
      <c r="B1" s="42"/>
      <c r="C1" s="42"/>
      <c r="D1" s="42"/>
      <c r="E1" s="42"/>
      <c r="F1" s="42"/>
      <c r="G1" s="43"/>
    </row>
    <row r="2" spans="1:10" ht="62.25" customHeight="1">
      <c r="A2" s="44"/>
      <c r="B2" s="45"/>
      <c r="C2" s="45"/>
      <c r="D2" s="45"/>
      <c r="E2" s="45"/>
      <c r="F2" s="45"/>
      <c r="G2" s="46"/>
    </row>
    <row r="3" spans="1:10" ht="15.75">
      <c r="A3" s="47" t="s">
        <v>20</v>
      </c>
      <c r="B3" s="48"/>
      <c r="C3" s="48"/>
      <c r="D3" s="48"/>
      <c r="E3" s="48"/>
      <c r="F3" s="48"/>
      <c r="G3" s="49"/>
    </row>
    <row r="4" spans="1:10" ht="16.5" thickBot="1">
      <c r="A4" s="50" t="s">
        <v>19</v>
      </c>
      <c r="B4" s="51"/>
      <c r="C4" s="51"/>
      <c r="D4" s="51"/>
      <c r="E4" s="51"/>
      <c r="F4" s="51"/>
      <c r="G4" s="52"/>
    </row>
    <row r="5" spans="1:10" s="5" customFormat="1" ht="45" customHeight="1" thickBot="1">
      <c r="A5" s="2" t="s">
        <v>0</v>
      </c>
      <c r="B5" s="2" t="s">
        <v>1</v>
      </c>
      <c r="C5" s="3" t="s">
        <v>2</v>
      </c>
      <c r="D5" s="2" t="s">
        <v>3</v>
      </c>
      <c r="E5" s="3" t="s">
        <v>4</v>
      </c>
      <c r="F5" s="2" t="s">
        <v>5</v>
      </c>
      <c r="G5" s="4" t="s">
        <v>6</v>
      </c>
    </row>
    <row r="6" spans="1:10" ht="285.75" customHeight="1">
      <c r="A6" s="55">
        <v>1</v>
      </c>
      <c r="B6" s="7" t="s">
        <v>30</v>
      </c>
      <c r="C6" s="53" t="s">
        <v>8</v>
      </c>
      <c r="D6" s="58">
        <v>12</v>
      </c>
      <c r="E6" s="59">
        <f>612*1.05</f>
        <v>642.6</v>
      </c>
      <c r="F6" s="59">
        <f>ROUND(D6*E6,2)</f>
        <v>7711.2</v>
      </c>
      <c r="G6" s="53" t="s">
        <v>28</v>
      </c>
    </row>
    <row r="7" spans="1:10" ht="33" customHeight="1">
      <c r="A7" s="56"/>
      <c r="B7" s="8" t="s">
        <v>7</v>
      </c>
      <c r="C7" s="57"/>
      <c r="D7" s="56"/>
      <c r="E7" s="60"/>
      <c r="F7" s="60"/>
      <c r="G7" s="54"/>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61"/>
      <c r="B27" s="26"/>
      <c r="C27" s="11"/>
      <c r="D27" s="63" t="s">
        <v>12</v>
      </c>
      <c r="E27" s="63"/>
      <c r="F27" s="13">
        <f>ROUND(SUM(F6:F26),2)</f>
        <v>42016.58</v>
      </c>
      <c r="G27" s="27"/>
    </row>
    <row r="28" spans="1:10" ht="15.75">
      <c r="A28" s="61"/>
      <c r="B28" s="26"/>
      <c r="C28" s="11"/>
      <c r="D28" s="63" t="s">
        <v>13</v>
      </c>
      <c r="E28" s="63"/>
      <c r="F28" s="13">
        <f>ROUND(18/100*F27,2)</f>
        <v>7562.98</v>
      </c>
      <c r="G28" s="27"/>
    </row>
    <row r="29" spans="1:10" ht="15.75">
      <c r="A29" s="61"/>
      <c r="B29" s="26"/>
      <c r="C29" s="11"/>
      <c r="D29" s="63" t="s">
        <v>14</v>
      </c>
      <c r="E29" s="63"/>
      <c r="F29" s="13">
        <f>SUM(F27:F28)</f>
        <v>49579.56</v>
      </c>
      <c r="G29" s="27"/>
    </row>
    <row r="30" spans="1:10" ht="15.75">
      <c r="A30" s="61"/>
      <c r="B30" s="28"/>
      <c r="C30" s="11"/>
      <c r="D30" s="63" t="s">
        <v>15</v>
      </c>
      <c r="E30" s="63"/>
      <c r="F30" s="13">
        <f>1/100*F29</f>
        <v>495.79559999999998</v>
      </c>
      <c r="G30" s="27"/>
    </row>
    <row r="31" spans="1:10" ht="15.75">
      <c r="A31" s="61"/>
      <c r="B31" s="28"/>
      <c r="C31" s="11"/>
      <c r="D31" s="63" t="s">
        <v>12</v>
      </c>
      <c r="E31" s="63"/>
      <c r="F31" s="13">
        <v>49098.58</v>
      </c>
      <c r="G31" s="27"/>
      <c r="I31" s="40"/>
      <c r="J31" s="40"/>
    </row>
    <row r="32" spans="1:10" ht="15.75">
      <c r="A32" s="61"/>
      <c r="B32" s="8" t="s">
        <v>16</v>
      </c>
      <c r="C32" s="11"/>
      <c r="D32" s="63" t="s">
        <v>17</v>
      </c>
      <c r="E32" s="63"/>
      <c r="F32" s="13">
        <f>3/100*F29</f>
        <v>1487.3867999999998</v>
      </c>
      <c r="G32" s="27"/>
      <c r="I32" s="40"/>
      <c r="J32" s="40"/>
    </row>
    <row r="33" spans="1:7" ht="15.75">
      <c r="A33" s="61"/>
      <c r="B33" s="8" t="s">
        <v>18</v>
      </c>
      <c r="C33" s="11"/>
      <c r="D33" s="62" t="s">
        <v>12</v>
      </c>
      <c r="E33" s="62"/>
      <c r="F33" s="13">
        <f>F29+F30+F32</f>
        <v>51562.742399999996</v>
      </c>
      <c r="G33" s="27"/>
    </row>
    <row r="34" spans="1:7" ht="15.75">
      <c r="A34" s="61"/>
      <c r="B34" s="8"/>
      <c r="C34" s="11"/>
      <c r="D34" s="62" t="s">
        <v>22</v>
      </c>
      <c r="E34" s="62"/>
      <c r="F34" s="29">
        <f>ROUND(F33,0)</f>
        <v>51563</v>
      </c>
      <c r="G34" s="27"/>
    </row>
    <row r="35" spans="1:7" ht="15.75">
      <c r="A35" s="61"/>
      <c r="B35" s="64" t="s">
        <v>23</v>
      </c>
      <c r="C35" s="65"/>
      <c r="D35" s="65"/>
      <c r="E35" s="65"/>
      <c r="F35" s="65"/>
      <c r="G35" s="6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2025-05-27T08:06:21Z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