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05" yWindow="-105" windowWidth="20730" windowHeight="1176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7" i="4"/>
  <c r="F29" l="1"/>
  <c r="F28"/>
  <c r="F30" l="1"/>
  <c r="F32" s="1"/>
  <c r="F31"/>
</calcChain>
</file>

<file path=xl/sharedStrings.xml><?xml version="1.0" encoding="utf-8"?>
<sst xmlns="http://schemas.openxmlformats.org/spreadsheetml/2006/main" count="77" uniqueCount="61">
  <si>
    <t>Sl No.</t>
  </si>
  <si>
    <t>Iteam Description</t>
  </si>
  <si>
    <t>Unit</t>
  </si>
  <si>
    <t>Quantity</t>
  </si>
  <si>
    <t>Rate</t>
  </si>
  <si>
    <t>Amount</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</si>
  <si>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</si>
  <si>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</si>
  <si>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</si>
  <si>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</si>
  <si>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</si>
  <si>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</si>
  <si>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</si>
  <si>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</si>
  <si>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</si>
  <si>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</si>
  <si>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</si>
  <si>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</si>
  <si>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</si>
  <si>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</si>
  <si>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</si>
  <si>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</si>
  <si>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</si>
  <si>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</si>
  <si>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</si>
  <si>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</si>
  <si>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</si>
  <si>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</si>
  <si>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</si>
  <si>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</si>
  <si>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</si>
  <si>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</si>
  <si>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</si>
  <si>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</si>
  <si>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</si>
  <si>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</si>
  <si>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</si>
  <si>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</si>
  <si>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</si>
  <si>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</si>
  <si>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</si>
  <si>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</si>
  <si>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</si>
  <si>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67+1.34=68.34</t>
  </si>
  <si>
    <t>119+2.38=121.38</t>
  </si>
  <si>
    <t>935+18.7=953.7</t>
  </si>
  <si>
    <t>168+3.36=171.36</t>
  </si>
  <si>
    <t>208+4.16=212.16</t>
  </si>
  <si>
    <t>451+9.02=460.02</t>
  </si>
  <si>
    <t>90+1.8=91.8</t>
  </si>
  <si>
    <t>569+11.38+75= 655.38</t>
  </si>
  <si>
    <t>3016+60.32=3076.32</t>
  </si>
  <si>
    <t>247+4.94=251.94</t>
  </si>
  <si>
    <t>82+1.64=83.64</t>
  </si>
  <si>
    <t>66+1.32=67.32</t>
  </si>
  <si>
    <t>201+4.02=205.02</t>
  </si>
  <si>
    <t>784+15.68=799.68</t>
  </si>
  <si>
    <t>450+9=459</t>
  </si>
  <si>
    <t>District Charges</t>
  </si>
  <si>
    <t xml:space="preserve">
NAME OF WORK:- ESTIMATE FOR ELECTRICAL WORK OF 4 SEATED PUBLIC/COMMUNITY TOILET AT NORTH BOOK G T ROAD(PART-1) IN WARD NO. - 09 UNDER CHAMPDANY MUNICIPALITY OF WEST BENGAL (MODEL NO - G)                                                 </t>
  </si>
  <si>
    <t>612+12.24=624.24</t>
  </si>
</sst>
</file>

<file path=xl/styles.xml><?xml version="1.0" encoding="utf-8"?>
<styleSheet xmlns="http://schemas.openxmlformats.org/spreadsheetml/2006/main">
  <numFmts count="1">
    <numFmt numFmtId="43" formatCode="_ * #,##0.00_ ;_ * \-#,##0.00_ ;_ * &quot;-&quot;??_ ;_ @_ "/>
  </numFmts>
  <fonts count="1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7" fillId="0" borderId="0" applyNumberFormat="0" applyFill="0" applyBorder="0" applyAlignment="0" applyProtection="0">
      <alignment vertical="top"/>
      <protection locked="0"/>
    </xf>
    <xf numFmtId="43" fontId="8" fillId="0" borderId="0" applyFont="0" applyFill="0" applyBorder="0" applyAlignment="0" applyProtection="0"/>
  </cellStyleXfs>
  <cellXfs count="73">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0" borderId="11" xfId="0" applyFont="1" applyBorder="1" applyAlignment="1">
      <alignment vertical="center" wrapText="1"/>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2" fontId="5" fillId="0" borderId="11" xfId="0" applyNumberFormat="1" applyFont="1" applyBorder="1" applyAlignment="1">
      <alignment horizontal="center" vertical="center"/>
    </xf>
    <xf numFmtId="0" fontId="5" fillId="0" borderId="11" xfId="0" applyFont="1" applyBorder="1" applyAlignment="1">
      <alignment horizontal="left" vertical="center" wrapText="1"/>
    </xf>
    <xf numFmtId="0" fontId="0" fillId="0" borderId="11" xfId="0" applyBorder="1"/>
    <xf numFmtId="2" fontId="5" fillId="0" borderId="11" xfId="0" applyNumberFormat="1" applyFont="1" applyBorder="1" applyAlignment="1">
      <alignment horizontal="center" vertical="center" wrapText="1"/>
    </xf>
    <xf numFmtId="0" fontId="0" fillId="0" borderId="11" xfId="0" applyBorder="1" applyAlignment="1">
      <alignment horizontal="center" vertical="center"/>
    </xf>
    <xf numFmtId="0" fontId="6" fillId="0" borderId="11" xfId="0" applyFont="1" applyBorder="1" applyAlignment="1">
      <alignment wrapText="1"/>
    </xf>
    <xf numFmtId="0" fontId="5" fillId="0" borderId="11" xfId="0" applyFont="1" applyBorder="1" applyAlignment="1">
      <alignment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0" fillId="0" borderId="0" xfId="0" applyAlignment="1">
      <alignment vertical="center"/>
    </xf>
    <xf numFmtId="0" fontId="10" fillId="0" borderId="10" xfId="0" applyFont="1" applyBorder="1" applyAlignment="1">
      <alignment vertical="center" wrapText="1"/>
    </xf>
    <xf numFmtId="0" fontId="10" fillId="0" borderId="11" xfId="0" applyFont="1" applyBorder="1" applyAlignment="1">
      <alignment horizontal="left" vertical="center" wrapText="1"/>
    </xf>
    <xf numFmtId="0" fontId="10" fillId="0" borderId="11" xfId="0" applyFont="1" applyBorder="1" applyAlignment="1">
      <alignment vertical="center" wrapText="1"/>
    </xf>
    <xf numFmtId="0" fontId="10" fillId="0" borderId="11" xfId="0" applyFont="1" applyBorder="1" applyAlignment="1">
      <alignment horizontal="center" vertical="center"/>
    </xf>
    <xf numFmtId="2" fontId="10" fillId="0" borderId="11" xfId="0" applyNumberFormat="1" applyFont="1" applyBorder="1" applyAlignment="1">
      <alignment horizontal="center" vertical="center"/>
    </xf>
    <xf numFmtId="2" fontId="10" fillId="0" borderId="11"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5" fillId="0" borderId="9" xfId="0" applyFont="1" applyBorder="1" applyAlignment="1">
      <alignment horizontal="center" vertical="center"/>
    </xf>
    <xf numFmtId="0" fontId="10" fillId="0" borderId="10" xfId="0" applyFont="1" applyBorder="1" applyAlignment="1">
      <alignment horizontal="center" vertical="center" wrapText="1"/>
    </xf>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wrapText="1"/>
    </xf>
    <xf numFmtId="0" fontId="10" fillId="2" borderId="11" xfId="0" applyFont="1" applyFill="1" applyBorder="1" applyAlignment="1">
      <alignment horizontal="center" vertical="center"/>
    </xf>
    <xf numFmtId="2" fontId="10" fillId="2" borderId="11" xfId="0" applyNumberFormat="1" applyFont="1" applyFill="1" applyBorder="1" applyAlignment="1">
      <alignment horizontal="center" vertical="center"/>
    </xf>
    <xf numFmtId="0" fontId="0" fillId="2" borderId="0" xfId="0" applyFill="1"/>
    <xf numFmtId="0" fontId="10" fillId="2" borderId="11" xfId="0" applyFont="1" applyFill="1" applyBorder="1" applyAlignment="1">
      <alignment vertical="center" wrapText="1"/>
    </xf>
    <xf numFmtId="0" fontId="10" fillId="2" borderId="0" xfId="0" applyFont="1" applyFill="1" applyAlignment="1">
      <alignment vertical="center" wrapText="1"/>
    </xf>
    <xf numFmtId="0" fontId="3" fillId="0" borderId="11" xfId="0" applyFont="1" applyBorder="1" applyAlignment="1">
      <alignment vertical="center" wrapText="1"/>
    </xf>
    <xf numFmtId="2" fontId="9" fillId="0" borderId="11" xfId="0" applyNumberFormat="1" applyFont="1" applyBorder="1" applyAlignment="1">
      <alignment horizontal="center" vertical="center"/>
    </xf>
    <xf numFmtId="2" fontId="2" fillId="0" borderId="11" xfId="0" applyNumberFormat="1" applyFont="1" applyBorder="1" applyAlignment="1">
      <alignment horizontal="center" vertical="center" wrapText="1"/>
    </xf>
    <xf numFmtId="2" fontId="5" fillId="0" borderId="16" xfId="0" applyNumberFormat="1" applyFont="1" applyBorder="1" applyAlignment="1">
      <alignment horizontal="center" vertical="center"/>
    </xf>
    <xf numFmtId="2" fontId="5" fillId="0" borderId="10"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11"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11"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0" borderId="1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10" fillId="0" borderId="16" xfId="0" applyFont="1" applyBorder="1" applyAlignment="1">
      <alignment horizontal="center" vertical="center"/>
    </xf>
    <xf numFmtId="0" fontId="10" fillId="0" borderId="10" xfId="0" applyFont="1" applyBorder="1" applyAlignment="1">
      <alignment horizontal="center" vertical="center"/>
    </xf>
    <xf numFmtId="0" fontId="0" fillId="0" borderId="11" xfId="0" applyBorder="1" applyAlignment="1">
      <alignment horizontal="center" vertical="center"/>
    </xf>
    <xf numFmtId="0" fontId="11" fillId="0" borderId="11" xfId="0" applyFont="1" applyBorder="1" applyAlignment="1">
      <alignment horizontal="center" vertical="center"/>
    </xf>
    <xf numFmtId="0" fontId="13" fillId="0" borderId="11" xfId="0" applyFont="1" applyBorder="1" applyAlignment="1">
      <alignment horizontal="center" vertic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4" fillId="0" borderId="11" xfId="1" applyFont="1" applyBorder="1" applyAlignment="1" applyProtection="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2"/>
  <sheetViews>
    <sheetView tabSelected="1" workbookViewId="0">
      <selection activeCell="D31" sqref="D31:E31"/>
    </sheetView>
  </sheetViews>
  <sheetFormatPr defaultColWidth="9" defaultRowHeight="15"/>
  <cols>
    <col min="1" max="1" width="5" style="1" customWidth="1"/>
    <col min="2" max="2" width="39.7109375" style="2" customWidth="1"/>
    <col min="3" max="3" width="8.7109375" style="3" customWidth="1"/>
    <col min="4" max="4" width="10.7109375" style="1" customWidth="1"/>
    <col min="5" max="5" width="23.85546875" style="1" customWidth="1"/>
    <col min="6" max="6" width="14.7109375" customWidth="1"/>
    <col min="7" max="7" width="10.140625" customWidth="1"/>
  </cols>
  <sheetData>
    <row r="1" spans="1:7" ht="22.5" customHeight="1">
      <c r="A1" s="47" t="s">
        <v>59</v>
      </c>
      <c r="B1" s="48"/>
      <c r="C1" s="48"/>
      <c r="D1" s="48"/>
      <c r="E1" s="48"/>
      <c r="F1" s="48"/>
      <c r="G1" s="49"/>
    </row>
    <row r="2" spans="1:7" ht="62.25" customHeight="1">
      <c r="A2" s="50"/>
      <c r="B2" s="51"/>
      <c r="C2" s="51"/>
      <c r="D2" s="51"/>
      <c r="E2" s="51"/>
      <c r="F2" s="51"/>
      <c r="G2" s="52"/>
    </row>
    <row r="3" spans="1:7" ht="26.25" customHeight="1">
      <c r="A3" s="53" t="s">
        <v>23</v>
      </c>
      <c r="B3" s="54"/>
      <c r="C3" s="54"/>
      <c r="D3" s="54"/>
      <c r="E3" s="54"/>
      <c r="F3" s="54"/>
      <c r="G3" s="55"/>
    </row>
    <row r="4" spans="1:7" ht="26.25" customHeight="1" thickBot="1">
      <c r="A4" s="56" t="s">
        <v>21</v>
      </c>
      <c r="B4" s="57"/>
      <c r="C4" s="57"/>
      <c r="D4" s="57"/>
      <c r="E4" s="57"/>
      <c r="F4" s="57"/>
      <c r="G4" s="58"/>
    </row>
    <row r="5" spans="1:7" s="1" customFormat="1" ht="39.75" customHeight="1" thickBot="1">
      <c r="A5" s="4" t="s">
        <v>0</v>
      </c>
      <c r="B5" s="4" t="s">
        <v>1</v>
      </c>
      <c r="C5" s="5" t="s">
        <v>2</v>
      </c>
      <c r="D5" s="4" t="s">
        <v>3</v>
      </c>
      <c r="E5" s="5" t="s">
        <v>4</v>
      </c>
      <c r="F5" s="4" t="s">
        <v>5</v>
      </c>
      <c r="G5" s="6" t="s">
        <v>58</v>
      </c>
    </row>
    <row r="6" spans="1:7" ht="275.25" customHeight="1">
      <c r="A6" s="61">
        <v>1</v>
      </c>
      <c r="B6" s="25" t="s">
        <v>26</v>
      </c>
      <c r="C6" s="59" t="s">
        <v>7</v>
      </c>
      <c r="D6" s="64">
        <v>16</v>
      </c>
      <c r="E6" s="45" t="s">
        <v>60</v>
      </c>
      <c r="F6" s="45">
        <v>9987.84</v>
      </c>
      <c r="G6" s="59">
        <v>12.24</v>
      </c>
    </row>
    <row r="7" spans="1:7" ht="33" customHeight="1">
      <c r="A7" s="62"/>
      <c r="B7" s="7" t="s">
        <v>6</v>
      </c>
      <c r="C7" s="63"/>
      <c r="D7" s="65"/>
      <c r="E7" s="46"/>
      <c r="F7" s="46"/>
      <c r="G7" s="60"/>
    </row>
    <row r="8" spans="1:7" ht="256.5" customHeight="1">
      <c r="A8" s="33">
        <v>2</v>
      </c>
      <c r="B8" s="26" t="s">
        <v>25</v>
      </c>
      <c r="C8" s="31" t="s">
        <v>7</v>
      </c>
      <c r="D8" s="28">
        <v>1</v>
      </c>
      <c r="E8" s="29" t="s">
        <v>43</v>
      </c>
      <c r="F8" s="29">
        <v>68.34</v>
      </c>
      <c r="G8" s="8">
        <v>1.34</v>
      </c>
    </row>
    <row r="9" spans="1:7" s="39" customFormat="1" ht="74.25" customHeight="1">
      <c r="A9" s="35">
        <v>3</v>
      </c>
      <c r="B9" s="40" t="s">
        <v>30</v>
      </c>
      <c r="C9" s="36" t="s">
        <v>8</v>
      </c>
      <c r="D9" s="37">
        <v>1</v>
      </c>
      <c r="E9" s="38">
        <v>5942</v>
      </c>
      <c r="F9" s="38">
        <v>5942</v>
      </c>
      <c r="G9" s="8">
        <v>0</v>
      </c>
    </row>
    <row r="10" spans="1:7" ht="155.25" customHeight="1">
      <c r="A10" s="9">
        <v>4</v>
      </c>
      <c r="B10" s="27" t="s">
        <v>27</v>
      </c>
      <c r="C10" s="8" t="s">
        <v>9</v>
      </c>
      <c r="D10" s="9">
        <v>15</v>
      </c>
      <c r="E10" s="29" t="s">
        <v>44</v>
      </c>
      <c r="F10" s="13">
        <v>1820.7</v>
      </c>
      <c r="G10" s="8">
        <v>2.38</v>
      </c>
    </row>
    <row r="11" spans="1:7" ht="151.5" customHeight="1">
      <c r="A11" s="35">
        <v>5</v>
      </c>
      <c r="B11" s="41" t="s">
        <v>35</v>
      </c>
      <c r="C11" s="31" t="s">
        <v>24</v>
      </c>
      <c r="D11" s="9">
        <v>1</v>
      </c>
      <c r="E11" s="30" t="s">
        <v>45</v>
      </c>
      <c r="F11" s="30">
        <v>953.7</v>
      </c>
      <c r="G11" s="8">
        <v>18.7</v>
      </c>
    </row>
    <row r="12" spans="1:7" ht="106.5" customHeight="1">
      <c r="A12" s="9">
        <v>6</v>
      </c>
      <c r="B12" s="27" t="s">
        <v>31</v>
      </c>
      <c r="C12" s="8" t="s">
        <v>8</v>
      </c>
      <c r="D12" s="9">
        <v>4</v>
      </c>
      <c r="E12" s="30" t="s">
        <v>46</v>
      </c>
      <c r="F12" s="13">
        <v>685.44</v>
      </c>
      <c r="G12" s="8">
        <v>3.36</v>
      </c>
    </row>
    <row r="13" spans="1:7" ht="90.75" customHeight="1">
      <c r="A13" s="35">
        <v>7</v>
      </c>
      <c r="B13" s="27" t="s">
        <v>34</v>
      </c>
      <c r="C13" s="8" t="s">
        <v>8</v>
      </c>
      <c r="D13" s="9">
        <v>1</v>
      </c>
      <c r="E13" s="30" t="s">
        <v>47</v>
      </c>
      <c r="F13" s="30">
        <v>212.16</v>
      </c>
      <c r="G13" s="8">
        <v>4.16</v>
      </c>
    </row>
    <row r="14" spans="1:7" ht="65.25" customHeight="1">
      <c r="A14" s="9">
        <v>8</v>
      </c>
      <c r="B14" s="27" t="s">
        <v>28</v>
      </c>
      <c r="C14" s="8" t="s">
        <v>8</v>
      </c>
      <c r="D14" s="28">
        <v>4</v>
      </c>
      <c r="E14" s="29" t="s">
        <v>48</v>
      </c>
      <c r="F14" s="29">
        <v>1840.08</v>
      </c>
      <c r="G14" s="8">
        <v>9.02</v>
      </c>
    </row>
    <row r="15" spans="1:7" ht="77.25" customHeight="1">
      <c r="A15" s="35">
        <v>9</v>
      </c>
      <c r="B15" s="7" t="s">
        <v>10</v>
      </c>
      <c r="C15" s="8" t="s">
        <v>8</v>
      </c>
      <c r="D15" s="28">
        <v>4</v>
      </c>
      <c r="E15" s="29" t="s">
        <v>49</v>
      </c>
      <c r="F15" s="29">
        <v>367.2</v>
      </c>
      <c r="G15" s="8">
        <v>1.8</v>
      </c>
    </row>
    <row r="16" spans="1:7" ht="79.5" customHeight="1">
      <c r="A16" s="9">
        <v>10</v>
      </c>
      <c r="B16" s="11" t="s">
        <v>11</v>
      </c>
      <c r="C16" s="31" t="s">
        <v>8</v>
      </c>
      <c r="D16" s="28">
        <v>6</v>
      </c>
      <c r="E16" s="30" t="s">
        <v>50</v>
      </c>
      <c r="F16" s="29">
        <v>3932.28</v>
      </c>
      <c r="G16" s="8">
        <v>11.38</v>
      </c>
    </row>
    <row r="17" spans="1:7" ht="165" customHeight="1">
      <c r="A17" s="35">
        <v>11</v>
      </c>
      <c r="B17" s="26" t="s">
        <v>29</v>
      </c>
      <c r="C17" s="8" t="s">
        <v>8</v>
      </c>
      <c r="D17" s="9">
        <v>1</v>
      </c>
      <c r="E17" s="13" t="s">
        <v>51</v>
      </c>
      <c r="F17" s="13">
        <v>3076.32</v>
      </c>
      <c r="G17" s="8">
        <v>60.32</v>
      </c>
    </row>
    <row r="18" spans="1:7" ht="78" customHeight="1">
      <c r="A18" s="9">
        <v>12</v>
      </c>
      <c r="B18" s="27" t="s">
        <v>36</v>
      </c>
      <c r="C18" s="31" t="s">
        <v>8</v>
      </c>
      <c r="D18" s="28">
        <v>3</v>
      </c>
      <c r="E18" s="30">
        <v>1863</v>
      </c>
      <c r="F18" s="13">
        <v>5589</v>
      </c>
      <c r="G18" s="8">
        <v>0</v>
      </c>
    </row>
    <row r="19" spans="1:7" ht="152.25" customHeight="1">
      <c r="A19" s="35">
        <v>13</v>
      </c>
      <c r="B19" s="42" t="s">
        <v>37</v>
      </c>
      <c r="C19" s="32" t="s">
        <v>8</v>
      </c>
      <c r="D19" s="14">
        <v>3</v>
      </c>
      <c r="E19" s="44" t="s">
        <v>52</v>
      </c>
      <c r="F19" s="13">
        <v>755.82</v>
      </c>
      <c r="G19" s="8">
        <v>4.9400000000000004</v>
      </c>
    </row>
    <row r="20" spans="1:7" ht="107.25" customHeight="1">
      <c r="A20" s="9">
        <v>14</v>
      </c>
      <c r="B20" s="42" t="s">
        <v>38</v>
      </c>
      <c r="C20" s="32" t="s">
        <v>8</v>
      </c>
      <c r="D20" s="14">
        <v>3</v>
      </c>
      <c r="E20" s="44" t="s">
        <v>53</v>
      </c>
      <c r="F20" s="13">
        <v>250.92</v>
      </c>
      <c r="G20" s="8">
        <v>1.64</v>
      </c>
    </row>
    <row r="21" spans="1:7" ht="64.5" customHeight="1">
      <c r="A21" s="35">
        <v>15</v>
      </c>
      <c r="B21" s="27" t="s">
        <v>39</v>
      </c>
      <c r="C21" s="31" t="s">
        <v>40</v>
      </c>
      <c r="D21" s="9">
        <v>1</v>
      </c>
      <c r="E21" s="29">
        <v>2283</v>
      </c>
      <c r="F21" s="29">
        <v>2283</v>
      </c>
      <c r="G21" s="8">
        <v>0</v>
      </c>
    </row>
    <row r="22" spans="1:7" ht="35.25" customHeight="1">
      <c r="A22" s="9">
        <v>16</v>
      </c>
      <c r="B22" s="27" t="s">
        <v>41</v>
      </c>
      <c r="C22" s="31" t="s">
        <v>40</v>
      </c>
      <c r="D22" s="9">
        <v>1</v>
      </c>
      <c r="E22" s="29" t="s">
        <v>54</v>
      </c>
      <c r="F22" s="29">
        <v>67.319999999999993</v>
      </c>
      <c r="G22" s="8">
        <v>1.32</v>
      </c>
    </row>
    <row r="23" spans="1:7" ht="151.5" customHeight="1">
      <c r="A23" s="35">
        <v>17</v>
      </c>
      <c r="B23" s="27" t="s">
        <v>42</v>
      </c>
      <c r="C23" s="31" t="s">
        <v>40</v>
      </c>
      <c r="D23" s="9">
        <v>1</v>
      </c>
      <c r="E23" s="29" t="s">
        <v>55</v>
      </c>
      <c r="F23" s="29">
        <v>205.02</v>
      </c>
      <c r="G23" s="8">
        <v>4.0199999999999996</v>
      </c>
    </row>
    <row r="24" spans="1:7" ht="182.25" customHeight="1">
      <c r="A24" s="9">
        <v>18</v>
      </c>
      <c r="B24" s="7" t="s">
        <v>12</v>
      </c>
      <c r="C24" s="8" t="s">
        <v>8</v>
      </c>
      <c r="D24" s="9">
        <v>1</v>
      </c>
      <c r="E24" s="10" t="s">
        <v>56</v>
      </c>
      <c r="F24" s="10">
        <v>799.68</v>
      </c>
      <c r="G24" s="8">
        <v>15.68</v>
      </c>
    </row>
    <row r="25" spans="1:7" ht="109.5" customHeight="1">
      <c r="A25" s="35">
        <v>19</v>
      </c>
      <c r="B25" s="25" t="s">
        <v>22</v>
      </c>
      <c r="C25" s="34" t="s">
        <v>8</v>
      </c>
      <c r="D25" s="28">
        <v>1</v>
      </c>
      <c r="E25" s="29">
        <v>7920</v>
      </c>
      <c r="F25" s="29">
        <v>7920</v>
      </c>
      <c r="G25" s="8">
        <v>0</v>
      </c>
    </row>
    <row r="26" spans="1:7" ht="50.25" customHeight="1">
      <c r="A26" s="9">
        <v>20</v>
      </c>
      <c r="B26" s="7" t="s">
        <v>13</v>
      </c>
      <c r="C26" s="8" t="s">
        <v>8</v>
      </c>
      <c r="D26" s="9">
        <v>1</v>
      </c>
      <c r="E26" s="10" t="s">
        <v>57</v>
      </c>
      <c r="F26" s="10">
        <v>459</v>
      </c>
      <c r="G26" s="8">
        <v>9</v>
      </c>
    </row>
    <row r="27" spans="1:7" ht="21" customHeight="1">
      <c r="A27" s="66"/>
      <c r="B27" s="15"/>
      <c r="C27" s="8"/>
      <c r="D27" s="68" t="s">
        <v>14</v>
      </c>
      <c r="E27" s="68"/>
      <c r="F27" s="29">
        <f>SUM(F6:F26)</f>
        <v>47215.819999999992</v>
      </c>
      <c r="G27" s="12"/>
    </row>
    <row r="28" spans="1:7" ht="20.25" customHeight="1">
      <c r="A28" s="66"/>
      <c r="B28" s="15"/>
      <c r="C28" s="8"/>
      <c r="D28" s="68" t="s">
        <v>15</v>
      </c>
      <c r="E28" s="68"/>
      <c r="F28" s="29">
        <f>F27*18%</f>
        <v>8498.8475999999991</v>
      </c>
      <c r="G28" s="12"/>
    </row>
    <row r="29" spans="1:7" ht="21" customHeight="1">
      <c r="A29" s="66"/>
      <c r="B29" s="15"/>
      <c r="C29" s="8"/>
      <c r="D29" s="68" t="s">
        <v>16</v>
      </c>
      <c r="E29" s="68"/>
      <c r="F29" s="29">
        <f>F27+F28</f>
        <v>55714.667599999993</v>
      </c>
      <c r="G29" s="12"/>
    </row>
    <row r="30" spans="1:7" ht="21" customHeight="1">
      <c r="A30" s="66"/>
      <c r="B30" s="16"/>
      <c r="C30" s="8"/>
      <c r="D30" s="72" t="s">
        <v>17</v>
      </c>
      <c r="E30" s="72"/>
      <c r="F30" s="29">
        <f>F29*1%</f>
        <v>557.14667599999996</v>
      </c>
      <c r="G30" s="12"/>
    </row>
    <row r="31" spans="1:7" ht="21.75" customHeight="1">
      <c r="A31" s="66"/>
      <c r="B31" s="7" t="s">
        <v>18</v>
      </c>
      <c r="C31" s="8"/>
      <c r="D31" s="72" t="s">
        <v>19</v>
      </c>
      <c r="E31" s="72"/>
      <c r="F31" s="29">
        <f>F29*3%</f>
        <v>1671.4400279999998</v>
      </c>
      <c r="G31" s="12"/>
    </row>
    <row r="32" spans="1:7" ht="22.5" customHeight="1">
      <c r="A32" s="66"/>
      <c r="B32" s="7" t="s">
        <v>20</v>
      </c>
      <c r="C32" s="8"/>
      <c r="D32" s="67" t="s">
        <v>14</v>
      </c>
      <c r="E32" s="67"/>
      <c r="F32" s="29">
        <f>F29+F30+F31</f>
        <v>57943.254303999987</v>
      </c>
      <c r="G32" s="12"/>
    </row>
    <row r="33" spans="1:7" ht="24" customHeight="1">
      <c r="A33" s="66"/>
      <c r="B33" s="7"/>
      <c r="C33" s="8"/>
      <c r="D33" s="67" t="s">
        <v>32</v>
      </c>
      <c r="E33" s="67"/>
      <c r="F33" s="43">
        <v>57943</v>
      </c>
      <c r="G33" s="12"/>
    </row>
    <row r="34" spans="1:7" ht="24" customHeight="1">
      <c r="A34" s="66"/>
      <c r="B34" s="69" t="s">
        <v>33</v>
      </c>
      <c r="C34" s="70"/>
      <c r="D34" s="70"/>
      <c r="E34" s="70"/>
      <c r="F34" s="70"/>
      <c r="G34" s="71"/>
    </row>
    <row r="35" spans="1:7" ht="7.5" customHeight="1">
      <c r="C35" s="2"/>
      <c r="D35" s="2"/>
      <c r="E35" s="2"/>
      <c r="F35" s="2"/>
      <c r="G35" s="2"/>
    </row>
    <row r="36" spans="1:7" ht="34.5" customHeight="1">
      <c r="C36" s="2"/>
      <c r="D36" s="2"/>
      <c r="E36" s="2"/>
      <c r="F36" s="2"/>
      <c r="G36" s="2"/>
    </row>
    <row r="37" spans="1:7" ht="27.75" customHeight="1">
      <c r="B37" s="17"/>
      <c r="C37" s="17"/>
      <c r="D37" s="18"/>
      <c r="E37" s="19"/>
      <c r="F37" s="20"/>
      <c r="G37" s="2"/>
    </row>
    <row r="38" spans="1:7" ht="27.75" customHeight="1">
      <c r="B38" s="21"/>
      <c r="C38" s="21"/>
      <c r="D38" s="22"/>
      <c r="E38" s="23"/>
      <c r="F38" s="20"/>
      <c r="G38" s="2"/>
    </row>
    <row r="42" spans="1:7">
      <c r="F42" s="24"/>
    </row>
  </sheetData>
  <mergeCells count="18">
    <mergeCell ref="A27:A34"/>
    <mergeCell ref="D33:E33"/>
    <mergeCell ref="D30:E30"/>
    <mergeCell ref="D31:E31"/>
    <mergeCell ref="D32:E32"/>
    <mergeCell ref="D27:E27"/>
    <mergeCell ref="D28:E28"/>
    <mergeCell ref="D29:E29"/>
    <mergeCell ref="B34:G34"/>
    <mergeCell ref="F6:F7"/>
    <mergeCell ref="A1:G2"/>
    <mergeCell ref="A3:G3"/>
    <mergeCell ref="A4:G4"/>
    <mergeCell ref="G6:G7"/>
    <mergeCell ref="A6:A7"/>
    <mergeCell ref="C6:C7"/>
    <mergeCell ref="D6:D7"/>
    <mergeCell ref="E6:E7"/>
  </mergeCells>
  <hyperlinks>
    <hyperlink ref="D31"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2025-06-26T12:34:05Z</cp:lastPrinted>
  <dcterms:created xsi:type="dcterms:W3CDTF">2006-09-16T00:00:00Z</dcterms:created>
  <dcterms:modified xsi:type="dcterms:W3CDTF">2025-06-26T12:39:44Z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