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05" yWindow="-105" windowWidth="20730" windowHeight="1176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l="1"/>
  <c r="F29" s="1"/>
  <c r="F30" l="1"/>
  <c r="F31"/>
  <c r="F32" l="1"/>
</calcChain>
</file>

<file path=xl/sharedStrings.xml><?xml version="1.0" encoding="utf-8"?>
<sst xmlns="http://schemas.openxmlformats.org/spreadsheetml/2006/main" count="77" uniqueCount="61">
  <si>
    <t>Sl No.</t>
  </si>
  <si>
    <t>Iteam Description</t>
  </si>
  <si>
    <t>Unit</t>
  </si>
  <si>
    <t>Quantity</t>
  </si>
  <si>
    <t>Rate</t>
  </si>
  <si>
    <t>Amount</t>
  </si>
  <si>
    <t>Average run 5 mtr</t>
  </si>
  <si>
    <t>Point</t>
  </si>
  <si>
    <t>Nos</t>
  </si>
  <si>
    <t>mtr</t>
  </si>
  <si>
    <r>
      <rPr>
        <sz val="11"/>
        <color theme="1"/>
        <rFont val="Times New Roman"/>
        <charset val="134"/>
      </rPr>
      <t>Fixing only single/twin fluroscent light fitting complete with all accessories directly on wall/ceiling by screws etc.</t>
    </r>
    <r>
      <rPr>
        <b/>
        <sz val="11"/>
        <color theme="1"/>
        <rFont val="Times New Roman"/>
        <charset val="134"/>
      </rPr>
      <t xml:space="preserve">. </t>
    </r>
    <r>
      <rPr>
        <sz val="11"/>
        <color theme="1"/>
        <rFont val="Times New Roman"/>
        <charset val="134"/>
      </rPr>
      <t xml:space="preserve">
</t>
    </r>
    <r>
      <rPr>
        <b/>
        <sz val="11"/>
        <color theme="1"/>
        <rFont val="Times New Roman"/>
        <charset val="134"/>
      </rPr>
      <t>[PWD Schedule Page No-C-2;Iteam No-14a</t>
    </r>
    <r>
      <rPr>
        <sz val="11"/>
        <color theme="1"/>
        <rFont val="Times New Roman"/>
        <charset val="134"/>
      </rPr>
      <t>]</t>
    </r>
  </si>
  <si>
    <r>
      <rPr>
        <sz val="11"/>
        <color theme="1"/>
        <rFont val="Times New Roman"/>
        <charset val="134"/>
      </rPr>
      <t>Supply &amp; fixing Bulk head light fittings with die cast aluminium housing frosted/clear glass on wall/ceiling incl S/F 9 watt LED Lamp complete set. [</t>
    </r>
    <r>
      <rPr>
        <b/>
        <sz val="11"/>
        <color theme="1"/>
        <rFont val="Times New Roman"/>
        <charset val="134"/>
      </rPr>
      <t>Make - Havells]</t>
    </r>
    <r>
      <rPr>
        <sz val="11"/>
        <color theme="1"/>
        <rFont val="Times New Roman"/>
        <charset val="134"/>
      </rPr>
      <t xml:space="preserve">
</t>
    </r>
    <r>
      <rPr>
        <b/>
        <sz val="11"/>
        <color theme="1"/>
        <rFont val="Times New Roman"/>
        <charset val="134"/>
      </rPr>
      <t>(PWD sch - Page--D-13, I-23)</t>
    </r>
  </si>
  <si>
    <r>
      <rPr>
        <sz val="11"/>
        <color theme="1"/>
        <rFont val="Times New Roman"/>
        <charset val="134"/>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charset val="134"/>
      </rPr>
      <t>for Pump</t>
    </r>
    <r>
      <rPr>
        <sz val="11"/>
        <color theme="1"/>
        <rFont val="Times New Roman"/>
        <charset val="134"/>
      </rPr>
      <t xml:space="preserve">]
</t>
    </r>
    <r>
      <rPr>
        <b/>
        <sz val="11"/>
        <color theme="1"/>
        <rFont val="Times New Roman"/>
        <charset val="134"/>
      </rPr>
      <t>[PWD Schedule Page No-E-19, Item No-17] 
(Please follow in details)</t>
    </r>
  </si>
  <si>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</si>
  <si>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</si>
  <si>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</si>
  <si>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</si>
  <si>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</si>
  <si>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</si>
  <si>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</si>
  <si>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</si>
  <si>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</si>
  <si>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</si>
  <si>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</si>
  <si>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</si>
  <si>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</si>
  <si>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</si>
  <si>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charset val="134"/>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charset val="134"/>
      </rPr>
      <t xml:space="preserve">) incl. necy. fittings as required
2 x 36/0.3 (2.5 sqmm) + 1 x 22/0.3 (1.5 sqmm) ECC
</t>
    </r>
    <r>
      <rPr>
        <b/>
        <sz val="11"/>
        <color theme="1"/>
        <rFont val="Times New Roman"/>
        <charset val="134"/>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</si>
  <si>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</si>
  <si>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charset val="134"/>
      </rPr>
      <t xml:space="preserve">)
</t>
    </r>
    <r>
      <rPr>
        <b/>
        <sz val="11"/>
        <color theme="1"/>
        <rFont val="Times New Roman"/>
        <charset val="134"/>
      </rPr>
      <t>[WB I&amp;WD sch P-111, I-f.9.0.2]</t>
    </r>
  </si>
  <si>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r>
      <rPr>
        <b/>
        <sz val="11"/>
        <color theme="1"/>
        <rFont val="Times New Roman"/>
        <charset val="134"/>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</si>
  <si>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</si>
  <si>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</si>
  <si>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</si>
  <si>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r>
      <rPr>
        <b/>
        <sz val="11"/>
        <color theme="1"/>
        <rFont val="Times New Roman"/>
        <charset val="134"/>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</si>
  <si>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</si>
  <si>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</si>
  <si>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</si>
  <si>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</si>
  <si>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</si>
  <si>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</si>
  <si>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</si>
  <si>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</si>
  <si>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67+1.34=68.34</t>
  </si>
  <si>
    <t>119+2.38=121.38</t>
  </si>
  <si>
    <t>935+18.7=953.7</t>
  </si>
  <si>
    <t>168+3.36=171.36</t>
  </si>
  <si>
    <t>208+4.16=212.16</t>
  </si>
  <si>
    <t>451+9.02=460.02</t>
  </si>
  <si>
    <t>90+1.8=91.8</t>
  </si>
  <si>
    <t>569+11.38+75= 655.38</t>
  </si>
  <si>
    <t>3016+60.32=3076.32</t>
  </si>
  <si>
    <t>247+4.94=251.94</t>
  </si>
  <si>
    <t>82+1.64=83.64</t>
  </si>
  <si>
    <t>66+1.32=67.32</t>
  </si>
  <si>
    <t>201+4.02=205.02</t>
  </si>
  <si>
    <t>784+15.68=799.68</t>
  </si>
  <si>
    <t>450+9=459</t>
  </si>
  <si>
    <t>District Charges</t>
  </si>
  <si>
    <t>612+12.24=624.24</t>
  </si>
  <si>
    <t xml:space="preserve">
NAME OF WORK:- ESTIMATE FOR ELECTRICAL WORK OF PUBLIC/COMMUNITY TOILET AT INFRONT OF CHAMPDANY MUNICIPAL MARKET IN WARD NO. - 18 UNDER CHAMPDANY MUNICIPALITY OF WEST BENGAL.                                              </t>
  </si>
</sst>
</file>

<file path=xl/styles.xml><?xml version="1.0" encoding="utf-8"?>
<styleSheet xmlns="http://schemas.openxmlformats.org/spreadsheetml/2006/main">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Times New Roman"/>
      <charset val="134"/>
    </font>
    <font>
      <sz val="11"/>
      <color theme="1"/>
      <name val="Times New Roman"/>
      <charset val="134"/>
    </font>
    <font>
      <b/>
      <sz val="11"/>
      <color theme="1"/>
      <name val="Times New Roman"/>
      <charset val="134"/>
    </font>
    <font>
      <u/>
      <sz val="11"/>
      <color theme="10"/>
      <name val="Calibri"/>
      <charset val="134"/>
    </font>
    <font>
      <sz val="11"/>
      <color theme="1"/>
      <name val="Calibri"/>
      <charset val="134"/>
      <scheme val="minor"/>
    </font>
    <font>
      <b/>
      <sz val="11"/>
      <color theme="1"/>
      <name val="Times New Roman"/>
      <family val="1"/>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7" fillId="0" borderId="0" applyNumberFormat="0" applyFill="0" applyBorder="0" applyAlignment="0" applyProtection="0">
      <alignment vertical="top"/>
      <protection locked="0"/>
    </xf>
    <xf numFmtId="43" fontId="8" fillId="0" borderId="0" applyFont="0" applyFill="0" applyBorder="0" applyAlignment="0" applyProtection="0"/>
  </cellStyleXfs>
  <cellXfs count="73">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11"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lignment horizontal="center" vertical="center"/>
    </xf>
    <xf numFmtId="2" fontId="5" fillId="0" borderId="11" xfId="0" applyNumberFormat="1" applyFont="1" applyBorder="1" applyAlignment="1">
      <alignment horizontal="center" vertical="center"/>
    </xf>
    <xf numFmtId="0" fontId="5" fillId="0" borderId="11" xfId="0" applyFont="1" applyBorder="1" applyAlignment="1">
      <alignment horizontal="left" vertical="center" wrapText="1"/>
    </xf>
    <xf numFmtId="0" fontId="0" fillId="0" borderId="11" xfId="0" applyBorder="1"/>
    <xf numFmtId="2" fontId="5" fillId="0" borderId="11" xfId="0" applyNumberFormat="1" applyFont="1" applyBorder="1" applyAlignment="1">
      <alignment horizontal="center" vertical="center" wrapText="1"/>
    </xf>
    <xf numFmtId="0" fontId="0" fillId="0" borderId="11" xfId="0" applyBorder="1" applyAlignment="1">
      <alignment horizontal="center" vertical="center"/>
    </xf>
    <xf numFmtId="0" fontId="6" fillId="0" borderId="11" xfId="0" applyFont="1" applyBorder="1" applyAlignment="1">
      <alignment wrapText="1"/>
    </xf>
    <xf numFmtId="0" fontId="5" fillId="0" borderId="11" xfId="0" applyFont="1" applyBorder="1" applyAlignment="1">
      <alignment wrapText="1"/>
    </xf>
    <xf numFmtId="0" fontId="6"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0" fillId="0" borderId="0" xfId="0" applyAlignment="1">
      <alignmen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1" xfId="0" applyFont="1" applyBorder="1" applyAlignment="1">
      <alignment vertical="center" wrapText="1"/>
    </xf>
    <xf numFmtId="0" fontId="10" fillId="0" borderId="11" xfId="0" applyFont="1" applyBorder="1" applyAlignment="1">
      <alignment horizontal="center" vertical="center"/>
    </xf>
    <xf numFmtId="2" fontId="10" fillId="0" borderId="11" xfId="0" applyNumberFormat="1" applyFont="1" applyBorder="1" applyAlignment="1">
      <alignment horizontal="center" vertical="center"/>
    </xf>
    <xf numFmtId="2" fontId="10" fillId="0" borderId="11"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5" fillId="0" borderId="9" xfId="0" applyFont="1" applyBorder="1" applyAlignment="1">
      <alignment horizontal="center" vertical="center"/>
    </xf>
    <xf numFmtId="0" fontId="10" fillId="0" borderId="10" xfId="0" applyFont="1" applyBorder="1" applyAlignment="1">
      <alignment horizontal="center" vertical="center" wrapText="1"/>
    </xf>
    <xf numFmtId="0" fontId="5" fillId="2" borderId="12" xfId="0" applyFont="1" applyFill="1" applyBorder="1" applyAlignment="1">
      <alignment horizontal="center" vertical="center"/>
    </xf>
    <xf numFmtId="0" fontId="5" fillId="2" borderId="11" xfId="0" applyFont="1" applyFill="1" applyBorder="1" applyAlignment="1">
      <alignment horizontal="center" vertical="center" wrapText="1"/>
    </xf>
    <xf numFmtId="0" fontId="10" fillId="2" borderId="11" xfId="0" applyFont="1" applyFill="1" applyBorder="1" applyAlignment="1">
      <alignment horizontal="center" vertical="center"/>
    </xf>
    <xf numFmtId="2" fontId="10" fillId="2" borderId="11" xfId="0" applyNumberFormat="1" applyFont="1" applyFill="1" applyBorder="1" applyAlignment="1">
      <alignment horizontal="center" vertical="center"/>
    </xf>
    <xf numFmtId="0" fontId="0" fillId="2" borderId="0" xfId="0" applyFill="1"/>
    <xf numFmtId="0" fontId="10" fillId="2" borderId="11" xfId="0" applyFont="1" applyFill="1" applyBorder="1" applyAlignment="1">
      <alignment vertical="center" wrapText="1"/>
    </xf>
    <xf numFmtId="0" fontId="10" fillId="2" borderId="0" xfId="0" applyFont="1" applyFill="1" applyAlignment="1">
      <alignment vertical="center" wrapText="1"/>
    </xf>
    <xf numFmtId="0" fontId="3" fillId="0" borderId="11" xfId="0" applyFont="1" applyBorder="1" applyAlignment="1">
      <alignment vertical="center" wrapText="1"/>
    </xf>
    <xf numFmtId="2" fontId="9" fillId="0" borderId="11" xfId="0" applyNumberFormat="1" applyFont="1" applyBorder="1" applyAlignment="1">
      <alignment horizontal="center" vertical="center"/>
    </xf>
    <xf numFmtId="2" fontId="2" fillId="0" borderId="11" xfId="0" applyNumberFormat="1" applyFont="1" applyBorder="1" applyAlignment="1">
      <alignment horizontal="center" vertical="center" wrapText="1"/>
    </xf>
    <xf numFmtId="0" fontId="0" fillId="0" borderId="11" xfId="0" applyBorder="1" applyAlignment="1">
      <alignment horizontal="center" vertical="center"/>
    </xf>
    <xf numFmtId="0" fontId="11" fillId="0" borderId="11" xfId="0" applyFont="1" applyBorder="1" applyAlignment="1">
      <alignment horizontal="center" vertical="center"/>
    </xf>
    <xf numFmtId="0" fontId="13" fillId="0" borderId="11"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2" fontId="5" fillId="0" borderId="16" xfId="0" applyNumberFormat="1" applyFont="1" applyBorder="1" applyAlignment="1">
      <alignment horizontal="center" vertical="center"/>
    </xf>
    <xf numFmtId="2" fontId="5" fillId="0" borderId="10" xfId="0"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11"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11"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5" fillId="0" borderId="1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10" fillId="0" borderId="16" xfId="0" applyFont="1" applyBorder="1" applyAlignment="1">
      <alignment horizontal="center" vertical="center"/>
    </xf>
    <xf numFmtId="0" fontId="10" fillId="0" borderId="10" xfId="0" applyFont="1" applyBorder="1" applyAlignment="1">
      <alignment horizontal="center" vertical="center"/>
    </xf>
    <xf numFmtId="0" fontId="14" fillId="0" borderId="11" xfId="1" applyFont="1" applyBorder="1" applyAlignment="1" applyProtection="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D31" sqref="D31:E31"/>
    </sheetView>
  </sheetViews>
  <sheetFormatPr defaultColWidth="9" defaultRowHeight="15"/>
  <cols>
    <col min="1" max="1" width="5" style="1" customWidth="1"/>
    <col min="2" max="2" width="39.7109375" style="2" customWidth="1"/>
    <col min="3" max="3" width="8.7109375" style="3" customWidth="1"/>
    <col min="4" max="4" width="10.7109375" style="1" customWidth="1"/>
    <col min="5" max="5" width="24.5703125" style="1" customWidth="1"/>
    <col min="6" max="6" width="14.7109375" customWidth="1"/>
    <col min="7" max="7" width="12.28515625" customWidth="1"/>
  </cols>
  <sheetData>
    <row r="1" spans="1:7" ht="22.5" customHeight="1">
      <c r="A1" s="53" t="s">
        <v>60</v>
      </c>
      <c r="B1" s="54"/>
      <c r="C1" s="54"/>
      <c r="D1" s="54"/>
      <c r="E1" s="54"/>
      <c r="F1" s="54"/>
      <c r="G1" s="55"/>
    </row>
    <row r="2" spans="1:7" ht="62.25" customHeight="1">
      <c r="A2" s="56"/>
      <c r="B2" s="57"/>
      <c r="C2" s="57"/>
      <c r="D2" s="57"/>
      <c r="E2" s="57"/>
      <c r="F2" s="57"/>
      <c r="G2" s="58"/>
    </row>
    <row r="3" spans="1:7" ht="26.25" customHeight="1">
      <c r="A3" s="59" t="s">
        <v>23</v>
      </c>
      <c r="B3" s="60"/>
      <c r="C3" s="60"/>
      <c r="D3" s="60"/>
      <c r="E3" s="60"/>
      <c r="F3" s="60"/>
      <c r="G3" s="61"/>
    </row>
    <row r="4" spans="1:7" ht="26.25" customHeight="1" thickBot="1">
      <c r="A4" s="62" t="s">
        <v>21</v>
      </c>
      <c r="B4" s="63"/>
      <c r="C4" s="63"/>
      <c r="D4" s="63"/>
      <c r="E4" s="63"/>
      <c r="F4" s="63"/>
      <c r="G4" s="64"/>
    </row>
    <row r="5" spans="1:7" s="1" customFormat="1" ht="39.75" customHeight="1" thickBot="1">
      <c r="A5" s="4" t="s">
        <v>0</v>
      </c>
      <c r="B5" s="4" t="s">
        <v>1</v>
      </c>
      <c r="C5" s="5" t="s">
        <v>2</v>
      </c>
      <c r="D5" s="4" t="s">
        <v>3</v>
      </c>
      <c r="E5" s="5" t="s">
        <v>4</v>
      </c>
      <c r="F5" s="4" t="s">
        <v>5</v>
      </c>
      <c r="G5" s="6" t="s">
        <v>58</v>
      </c>
    </row>
    <row r="6" spans="1:7" ht="275.25" customHeight="1">
      <c r="A6" s="67">
        <v>1</v>
      </c>
      <c r="B6" s="25" t="s">
        <v>26</v>
      </c>
      <c r="C6" s="65" t="s">
        <v>7</v>
      </c>
      <c r="D6" s="70">
        <v>10</v>
      </c>
      <c r="E6" s="51" t="s">
        <v>59</v>
      </c>
      <c r="F6" s="51">
        <v>6242.2</v>
      </c>
      <c r="G6" s="65">
        <v>12.24</v>
      </c>
    </row>
    <row r="7" spans="1:7" ht="33" customHeight="1">
      <c r="A7" s="68"/>
      <c r="B7" s="7" t="s">
        <v>6</v>
      </c>
      <c r="C7" s="69"/>
      <c r="D7" s="71"/>
      <c r="E7" s="52"/>
      <c r="F7" s="52"/>
      <c r="G7" s="66"/>
    </row>
    <row r="8" spans="1:7" ht="256.5" customHeight="1">
      <c r="A8" s="33">
        <v>2</v>
      </c>
      <c r="B8" s="26" t="s">
        <v>25</v>
      </c>
      <c r="C8" s="31" t="s">
        <v>7</v>
      </c>
      <c r="D8" s="28">
        <v>1</v>
      </c>
      <c r="E8" s="29" t="s">
        <v>43</v>
      </c>
      <c r="F8" s="29">
        <v>68.34</v>
      </c>
      <c r="G8" s="8">
        <v>1.34</v>
      </c>
    </row>
    <row r="9" spans="1:7" s="39" customFormat="1" ht="74.25" customHeight="1">
      <c r="A9" s="35">
        <v>3</v>
      </c>
      <c r="B9" s="40" t="s">
        <v>30</v>
      </c>
      <c r="C9" s="36" t="s">
        <v>8</v>
      </c>
      <c r="D9" s="37">
        <v>1</v>
      </c>
      <c r="E9" s="38">
        <v>5942</v>
      </c>
      <c r="F9" s="38">
        <v>5942</v>
      </c>
      <c r="G9" s="8">
        <v>0</v>
      </c>
    </row>
    <row r="10" spans="1:7" ht="155.25" customHeight="1">
      <c r="A10" s="9">
        <v>4</v>
      </c>
      <c r="B10" s="27" t="s">
        <v>27</v>
      </c>
      <c r="C10" s="8" t="s">
        <v>9</v>
      </c>
      <c r="D10" s="9">
        <v>10</v>
      </c>
      <c r="E10" s="29" t="s">
        <v>44</v>
      </c>
      <c r="F10" s="13">
        <v>1213.8</v>
      </c>
      <c r="G10" s="8">
        <v>2.38</v>
      </c>
    </row>
    <row r="11" spans="1:7" ht="151.5" customHeight="1">
      <c r="A11" s="35">
        <v>5</v>
      </c>
      <c r="B11" s="41" t="s">
        <v>35</v>
      </c>
      <c r="C11" s="31" t="s">
        <v>24</v>
      </c>
      <c r="D11" s="9">
        <v>1</v>
      </c>
      <c r="E11" s="30" t="s">
        <v>45</v>
      </c>
      <c r="F11" s="30">
        <v>953.7</v>
      </c>
      <c r="G11" s="8">
        <v>18.7</v>
      </c>
    </row>
    <row r="12" spans="1:7" ht="106.5" customHeight="1">
      <c r="A12" s="9">
        <v>6</v>
      </c>
      <c r="B12" s="27" t="s">
        <v>31</v>
      </c>
      <c r="C12" s="8" t="s">
        <v>8</v>
      </c>
      <c r="D12" s="9">
        <v>4</v>
      </c>
      <c r="E12" s="30" t="s">
        <v>46</v>
      </c>
      <c r="F12" s="13">
        <v>685.44</v>
      </c>
      <c r="G12" s="8">
        <v>3.36</v>
      </c>
    </row>
    <row r="13" spans="1:7" ht="90.75" customHeight="1">
      <c r="A13" s="35">
        <v>7</v>
      </c>
      <c r="B13" s="27" t="s">
        <v>34</v>
      </c>
      <c r="C13" s="8" t="s">
        <v>8</v>
      </c>
      <c r="D13" s="9">
        <v>1</v>
      </c>
      <c r="E13" s="30" t="s">
        <v>47</v>
      </c>
      <c r="F13" s="30">
        <v>212.16</v>
      </c>
      <c r="G13" s="8">
        <v>4.16</v>
      </c>
    </row>
    <row r="14" spans="1:7" ht="65.25" customHeight="1">
      <c r="A14" s="9">
        <v>8</v>
      </c>
      <c r="B14" s="27" t="s">
        <v>28</v>
      </c>
      <c r="C14" s="8" t="s">
        <v>8</v>
      </c>
      <c r="D14" s="28">
        <v>3</v>
      </c>
      <c r="E14" s="29" t="s">
        <v>48</v>
      </c>
      <c r="F14" s="29">
        <v>1380.06</v>
      </c>
      <c r="G14" s="8">
        <v>9.02</v>
      </c>
    </row>
    <row r="15" spans="1:7" ht="77.25" customHeight="1">
      <c r="A15" s="35">
        <v>9</v>
      </c>
      <c r="B15" s="7" t="s">
        <v>10</v>
      </c>
      <c r="C15" s="8" t="s">
        <v>8</v>
      </c>
      <c r="D15" s="28">
        <v>3</v>
      </c>
      <c r="E15" s="29" t="s">
        <v>49</v>
      </c>
      <c r="F15" s="29">
        <v>275.39999999999998</v>
      </c>
      <c r="G15" s="8">
        <v>1.8</v>
      </c>
    </row>
    <row r="16" spans="1:7" ht="79.5" customHeight="1">
      <c r="A16" s="9">
        <v>10</v>
      </c>
      <c r="B16" s="11" t="s">
        <v>11</v>
      </c>
      <c r="C16" s="31" t="s">
        <v>8</v>
      </c>
      <c r="D16" s="28">
        <v>3</v>
      </c>
      <c r="E16" s="30" t="s">
        <v>50</v>
      </c>
      <c r="F16" s="29">
        <v>1966.14</v>
      </c>
      <c r="G16" s="8">
        <v>11.38</v>
      </c>
    </row>
    <row r="17" spans="1:7" ht="165" customHeight="1">
      <c r="A17" s="35">
        <v>11</v>
      </c>
      <c r="B17" s="26" t="s">
        <v>29</v>
      </c>
      <c r="C17" s="8" t="s">
        <v>8</v>
      </c>
      <c r="D17" s="9">
        <v>1</v>
      </c>
      <c r="E17" s="13" t="s">
        <v>51</v>
      </c>
      <c r="F17" s="13">
        <v>3076.32</v>
      </c>
      <c r="G17" s="8">
        <v>60.32</v>
      </c>
    </row>
    <row r="18" spans="1:7" ht="78" customHeight="1">
      <c r="A18" s="9">
        <v>12</v>
      </c>
      <c r="B18" s="27" t="s">
        <v>36</v>
      </c>
      <c r="C18" s="31" t="s">
        <v>8</v>
      </c>
      <c r="D18" s="28">
        <v>2</v>
      </c>
      <c r="E18" s="30">
        <v>1863</v>
      </c>
      <c r="F18" s="13">
        <v>3726</v>
      </c>
      <c r="G18" s="8">
        <v>0</v>
      </c>
    </row>
    <row r="19" spans="1:7" ht="152.25" customHeight="1">
      <c r="A19" s="35">
        <v>13</v>
      </c>
      <c r="B19" s="42" t="s">
        <v>37</v>
      </c>
      <c r="C19" s="32" t="s">
        <v>8</v>
      </c>
      <c r="D19" s="14">
        <v>2</v>
      </c>
      <c r="E19" s="44" t="s">
        <v>52</v>
      </c>
      <c r="F19" s="13">
        <v>503.88</v>
      </c>
      <c r="G19" s="8">
        <v>4.9400000000000004</v>
      </c>
    </row>
    <row r="20" spans="1:7" ht="107.25" customHeight="1">
      <c r="A20" s="9">
        <v>14</v>
      </c>
      <c r="B20" s="42" t="s">
        <v>38</v>
      </c>
      <c r="C20" s="32" t="s">
        <v>8</v>
      </c>
      <c r="D20" s="14">
        <v>2</v>
      </c>
      <c r="E20" s="44" t="s">
        <v>53</v>
      </c>
      <c r="F20" s="13">
        <v>167.28</v>
      </c>
      <c r="G20" s="8">
        <v>1.64</v>
      </c>
    </row>
    <row r="21" spans="1:7" ht="64.5" customHeight="1">
      <c r="A21" s="35">
        <v>15</v>
      </c>
      <c r="B21" s="27" t="s">
        <v>39</v>
      </c>
      <c r="C21" s="31" t="s">
        <v>40</v>
      </c>
      <c r="D21" s="9">
        <v>1</v>
      </c>
      <c r="E21" s="29">
        <v>2283</v>
      </c>
      <c r="F21" s="29">
        <v>2283</v>
      </c>
      <c r="G21" s="8">
        <v>0</v>
      </c>
    </row>
    <row r="22" spans="1:7" ht="35.25" customHeight="1">
      <c r="A22" s="9">
        <v>16</v>
      </c>
      <c r="B22" s="27" t="s">
        <v>41</v>
      </c>
      <c r="C22" s="31" t="s">
        <v>40</v>
      </c>
      <c r="D22" s="9">
        <v>1</v>
      </c>
      <c r="E22" s="29" t="s">
        <v>54</v>
      </c>
      <c r="F22" s="29">
        <v>67.319999999999993</v>
      </c>
      <c r="G22" s="8">
        <v>1.32</v>
      </c>
    </row>
    <row r="23" spans="1:7" ht="151.5" customHeight="1">
      <c r="A23" s="35">
        <v>17</v>
      </c>
      <c r="B23" s="27" t="s">
        <v>42</v>
      </c>
      <c r="C23" s="31" t="s">
        <v>40</v>
      </c>
      <c r="D23" s="9">
        <v>1</v>
      </c>
      <c r="E23" s="29" t="s">
        <v>55</v>
      </c>
      <c r="F23" s="29">
        <v>205.02</v>
      </c>
      <c r="G23" s="8">
        <v>4.0199999999999996</v>
      </c>
    </row>
    <row r="24" spans="1:7" ht="182.25" customHeight="1">
      <c r="A24" s="9">
        <v>18</v>
      </c>
      <c r="B24" s="7" t="s">
        <v>12</v>
      </c>
      <c r="C24" s="8" t="s">
        <v>8</v>
      </c>
      <c r="D24" s="9">
        <v>1</v>
      </c>
      <c r="E24" s="10" t="s">
        <v>56</v>
      </c>
      <c r="F24" s="10">
        <v>799.68</v>
      </c>
      <c r="G24" s="8">
        <v>15.68</v>
      </c>
    </row>
    <row r="25" spans="1:7" ht="109.5" customHeight="1">
      <c r="A25" s="35">
        <v>19</v>
      </c>
      <c r="B25" s="25" t="s">
        <v>22</v>
      </c>
      <c r="C25" s="34" t="s">
        <v>8</v>
      </c>
      <c r="D25" s="28">
        <v>1</v>
      </c>
      <c r="E25" s="29">
        <v>7920</v>
      </c>
      <c r="F25" s="29">
        <v>7920</v>
      </c>
      <c r="G25" s="8">
        <v>0</v>
      </c>
    </row>
    <row r="26" spans="1:7" ht="50.25" customHeight="1">
      <c r="A26" s="9">
        <v>20</v>
      </c>
      <c r="B26" s="7" t="s">
        <v>13</v>
      </c>
      <c r="C26" s="8" t="s">
        <v>8</v>
      </c>
      <c r="D26" s="9">
        <v>1</v>
      </c>
      <c r="E26" s="10" t="s">
        <v>57</v>
      </c>
      <c r="F26" s="10">
        <v>459</v>
      </c>
      <c r="G26" s="8">
        <v>9</v>
      </c>
    </row>
    <row r="27" spans="1:7" ht="21" customHeight="1">
      <c r="A27" s="45"/>
      <c r="B27" s="15"/>
      <c r="C27" s="8"/>
      <c r="D27" s="47" t="s">
        <v>14</v>
      </c>
      <c r="E27" s="47"/>
      <c r="F27" s="29">
        <f>SUM(F6:F26)</f>
        <v>38146.740000000005</v>
      </c>
      <c r="G27" s="12"/>
    </row>
    <row r="28" spans="1:7" ht="20.25" customHeight="1">
      <c r="A28" s="45"/>
      <c r="B28" s="15"/>
      <c r="C28" s="8"/>
      <c r="D28" s="47" t="s">
        <v>15</v>
      </c>
      <c r="E28" s="47"/>
      <c r="F28" s="29">
        <f>F27*18%</f>
        <v>6866.4132000000009</v>
      </c>
      <c r="G28" s="12"/>
    </row>
    <row r="29" spans="1:7" ht="21" customHeight="1">
      <c r="A29" s="45"/>
      <c r="B29" s="15"/>
      <c r="C29" s="8"/>
      <c r="D29" s="47" t="s">
        <v>16</v>
      </c>
      <c r="E29" s="47"/>
      <c r="F29" s="29">
        <f>F27+F28</f>
        <v>45013.153200000008</v>
      </c>
      <c r="G29" s="12"/>
    </row>
    <row r="30" spans="1:7" ht="21" customHeight="1">
      <c r="A30" s="45"/>
      <c r="B30" s="16"/>
      <c r="C30" s="8"/>
      <c r="D30" s="72" t="s">
        <v>17</v>
      </c>
      <c r="E30" s="72"/>
      <c r="F30" s="29">
        <f>F29*1%</f>
        <v>450.13153200000011</v>
      </c>
      <c r="G30" s="12"/>
    </row>
    <row r="31" spans="1:7" ht="21.75" customHeight="1">
      <c r="A31" s="45"/>
      <c r="B31" s="7" t="s">
        <v>18</v>
      </c>
      <c r="C31" s="8"/>
      <c r="D31" s="72" t="s">
        <v>19</v>
      </c>
      <c r="E31" s="72"/>
      <c r="F31" s="29">
        <f>F29*3%</f>
        <v>1350.3945960000001</v>
      </c>
      <c r="G31" s="12"/>
    </row>
    <row r="32" spans="1:7" ht="22.5" customHeight="1">
      <c r="A32" s="45"/>
      <c r="B32" s="7" t="s">
        <v>20</v>
      </c>
      <c r="C32" s="8"/>
      <c r="D32" s="46" t="s">
        <v>14</v>
      </c>
      <c r="E32" s="46"/>
      <c r="F32" s="29">
        <f>F29+F30+F31</f>
        <v>46813.679328000006</v>
      </c>
      <c r="G32" s="12"/>
    </row>
    <row r="33" spans="1:7" ht="24" customHeight="1">
      <c r="A33" s="45"/>
      <c r="B33" s="7"/>
      <c r="C33" s="8"/>
      <c r="D33" s="46" t="s">
        <v>32</v>
      </c>
      <c r="E33" s="46"/>
      <c r="F33" s="43">
        <v>46814</v>
      </c>
      <c r="G33" s="12"/>
    </row>
    <row r="34" spans="1:7" ht="24" customHeight="1">
      <c r="A34" s="45"/>
      <c r="B34" s="48" t="s">
        <v>33</v>
      </c>
      <c r="C34" s="49"/>
      <c r="D34" s="49"/>
      <c r="E34" s="49"/>
      <c r="F34" s="49"/>
      <c r="G34" s="50"/>
    </row>
    <row r="35" spans="1:7" ht="7.5" customHeight="1">
      <c r="C35" s="2"/>
      <c r="D35" s="2"/>
      <c r="E35" s="2"/>
      <c r="F35" s="2"/>
      <c r="G35" s="2"/>
    </row>
    <row r="36" spans="1:7" ht="34.5" customHeight="1">
      <c r="C36" s="2"/>
      <c r="D36" s="2"/>
      <c r="E36" s="2"/>
      <c r="F36" s="2"/>
      <c r="G36" s="2"/>
    </row>
    <row r="37" spans="1:7" ht="27.75" customHeight="1">
      <c r="B37" s="17"/>
      <c r="C37" s="17"/>
      <c r="D37" s="18"/>
      <c r="E37" s="19"/>
      <c r="F37" s="20"/>
      <c r="G37" s="2"/>
    </row>
    <row r="38" spans="1:7" ht="27.75" customHeight="1">
      <c r="B38" s="21"/>
      <c r="C38" s="21"/>
      <c r="D38" s="22"/>
      <c r="E38" s="23"/>
      <c r="F38" s="20"/>
      <c r="G38" s="2"/>
    </row>
    <row r="42" spans="1:7">
      <c r="F42" s="24"/>
    </row>
  </sheetData>
  <mergeCells count="18">
    <mergeCell ref="F6:F7"/>
    <mergeCell ref="A1:G2"/>
    <mergeCell ref="A3:G3"/>
    <mergeCell ref="A4:G4"/>
    <mergeCell ref="G6:G7"/>
    <mergeCell ref="A6:A7"/>
    <mergeCell ref="C6:C7"/>
    <mergeCell ref="D6:D7"/>
    <mergeCell ref="E6:E7"/>
    <mergeCell ref="A27:A34"/>
    <mergeCell ref="D33:E33"/>
    <mergeCell ref="D30:E30"/>
    <mergeCell ref="D31:E31"/>
    <mergeCell ref="D32:E32"/>
    <mergeCell ref="D27:E27"/>
    <mergeCell ref="D28:E28"/>
    <mergeCell ref="D29:E29"/>
    <mergeCell ref="B34:G34"/>
  </mergeCells>
  <hyperlinks>
    <hyperlink ref="D31"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2025-06-26T11:44:42Z</cp:lastPrinted>
  <dcterms:created xsi:type="dcterms:W3CDTF">2006-09-16T00:00:00Z</dcterms:created>
  <dcterms:modified xsi:type="dcterms:W3CDTF">2025-06-26T11:44:45Z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