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8" i="4"/>
  <c r="F27" s="1"/>
  <c r="F9"/>
  <c r="F10"/>
  <c r="F11"/>
  <c r="F12"/>
  <c r="F13"/>
  <c r="F14"/>
  <c r="F15"/>
  <c r="F16"/>
  <c r="F17"/>
  <c r="F18"/>
  <c r="F19"/>
  <c r="F20"/>
  <c r="F21"/>
  <c r="F22"/>
  <c r="F23"/>
  <c r="F24"/>
  <c r="F25"/>
  <c r="F26"/>
  <c r="F6"/>
  <c r="F28" l="1"/>
  <c r="F29" s="1"/>
  <c r="F32" l="1"/>
  <c r="F30"/>
  <c r="F31" s="1"/>
  <c r="F33" s="1"/>
</calcChain>
</file>

<file path=xl/sharedStrings.xml><?xml version="1.0" encoding="utf-8"?>
<sst xmlns="http://schemas.openxmlformats.org/spreadsheetml/2006/main" count="65" uniqueCount="48">
  <si>
    <t>Sl No.</t>
  </si>
  <si>
    <t>Iteam Description</t>
  </si>
  <si>
    <t>Unit</t>
  </si>
  <si>
    <t>Quantity</t>
  </si>
  <si>
    <t>Rate</t>
  </si>
  <si>
    <t>Amount</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</si>
  <si>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</si>
  <si>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</si>
  <si>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</si>
  <si>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</si>
  <si>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</si>
  <si>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</si>
  <si>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</si>
  <si>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</si>
  <si>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</si>
  <si>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</si>
  <si>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</si>
  <si>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</si>
  <si>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</si>
  <si>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</si>
  <si>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</si>
  <si>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</si>
  <si>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</si>
  <si>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</si>
  <si>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</si>
  <si>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</si>
  <si>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</si>
  <si>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</si>
  <si>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</si>
  <si>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</si>
  <si>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</si>
  <si>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</si>
  <si>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</si>
  <si>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</si>
  <si>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</si>
  <si>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</si>
  <si>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</si>
  <si>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</si>
  <si>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</si>
  <si>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</si>
  <si>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</si>
  <si>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</si>
  <si>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</si>
  <si>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</si>
  <si>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 xml:space="preserve">
NAME OF WORK:- ESTIMATE FOR ELECTRICAL WORK OF 4 SEATED PUBLIC/COMMUNITY TOILET AT ILA DEVI HS SCHOOL, NEAR S.S.A. GROUND, P. ID NO-PROP-01279,  WARD NO. -05 UNDER TUFANGANJ MUNICIPALITY OF WEST BENGAL (MODEL NO - G)
[ASPIRATIONAL PARAMETER]</t>
  </si>
  <si>
    <t>S.A.E.</t>
  </si>
  <si>
    <t>Tufanganj Municipality</t>
  </si>
  <si>
    <t xml:space="preserve">               Chairman</t>
  </si>
</sst>
</file>

<file path=xl/styles.xml><?xml version="1.0" encoding="utf-8"?>
<styleSheet xmlns="http://schemas.openxmlformats.org/spreadsheetml/2006/main">
  <numFmts count="1">
    <numFmt numFmtId="43" formatCode="_ * #,##0.00_ ;_ * \-#,##0.00_ ;_ * &quot;-&quot;??_ ;_ @_ "/>
  </numFmts>
  <fonts count="15">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name val="Times New Roman"/>
      <family val="1"/>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6" fillId="0" borderId="0" applyNumberFormat="0" applyFill="0" applyBorder="0" applyAlignment="0" applyProtection="0">
      <alignment vertical="top"/>
      <protection locked="0"/>
    </xf>
    <xf numFmtId="43" fontId="7" fillId="0" borderId="0" applyFont="0" applyFill="0" applyBorder="0" applyAlignment="0" applyProtection="0"/>
  </cellStyleXfs>
  <cellXfs count="63">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horizontal="left" vertical="center" wrapText="1"/>
    </xf>
    <xf numFmtId="0" fontId="5" fillId="0" borderId="8" xfId="0" applyFont="1" applyBorder="1" applyAlignment="1">
      <alignment wrapText="1"/>
    </xf>
    <xf numFmtId="0" fontId="4" fillId="0" borderId="8" xfId="0" applyFont="1" applyBorder="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9" fillId="0" borderId="7" xfId="0" applyFont="1" applyBorder="1" applyAlignment="1">
      <alignment vertical="center" wrapText="1"/>
    </xf>
    <xf numFmtId="0" fontId="9" fillId="0" borderId="8" xfId="0" applyFont="1" applyBorder="1" applyAlignment="1">
      <alignment horizontal="left" vertical="center" wrapText="1"/>
    </xf>
    <xf numFmtId="0" fontId="9" fillId="0" borderId="8" xfId="0" applyFont="1" applyBorder="1" applyAlignment="1">
      <alignment vertical="center" wrapText="1"/>
    </xf>
    <xf numFmtId="0" fontId="9" fillId="0" borderId="8" xfId="0" applyFont="1" applyBorder="1" applyAlignment="1">
      <alignment horizontal="center" vertical="center" wrapText="1"/>
    </xf>
    <xf numFmtId="0" fontId="0" fillId="0" borderId="8" xfId="0" applyBorder="1" applyAlignment="1">
      <alignment horizontal="center" vertical="center" wrapText="1"/>
    </xf>
    <xf numFmtId="0" fontId="4" fillId="0" borderId="6" xfId="0" applyFont="1" applyBorder="1" applyAlignment="1">
      <alignment horizontal="center" vertical="center"/>
    </xf>
    <xf numFmtId="0" fontId="9" fillId="0" borderId="7" xfId="0" applyFont="1" applyBorder="1" applyAlignment="1">
      <alignment horizontal="center" vertical="center" wrapText="1"/>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wrapText="1"/>
    </xf>
    <xf numFmtId="0" fontId="0" fillId="2" borderId="0" xfId="0" applyFill="1"/>
    <xf numFmtId="0" fontId="9" fillId="2" borderId="8" xfId="0" applyFont="1" applyFill="1" applyBorder="1" applyAlignment="1">
      <alignment vertical="center" wrapText="1"/>
    </xf>
    <xf numFmtId="0" fontId="9" fillId="2" borderId="0" xfId="0" applyFont="1" applyFill="1" applyAlignment="1">
      <alignment vertical="center" wrapText="1"/>
    </xf>
    <xf numFmtId="0" fontId="2" fillId="0" borderId="8" xfId="0" applyFont="1" applyBorder="1" applyAlignment="1">
      <alignment vertical="center" wrapText="1"/>
    </xf>
    <xf numFmtId="0" fontId="12" fillId="0" borderId="8" xfId="0" applyFont="1" applyBorder="1" applyAlignment="1">
      <alignment horizontal="center" vertical="center"/>
    </xf>
    <xf numFmtId="2" fontId="12" fillId="0" borderId="8" xfId="0" applyNumberFormat="1" applyFont="1" applyBorder="1" applyAlignment="1">
      <alignment horizontal="center" vertical="center"/>
    </xf>
    <xf numFmtId="0" fontId="12" fillId="2" borderId="8" xfId="0" applyFont="1" applyFill="1" applyBorder="1" applyAlignment="1">
      <alignment horizontal="center" vertical="center"/>
    </xf>
    <xf numFmtId="2" fontId="12" fillId="2" borderId="8" xfId="0" applyNumberFormat="1" applyFont="1" applyFill="1" applyBorder="1" applyAlignment="1">
      <alignment horizontal="center" vertical="center"/>
    </xf>
    <xf numFmtId="2" fontId="12" fillId="0" borderId="8" xfId="0" applyNumberFormat="1" applyFont="1" applyBorder="1" applyAlignment="1">
      <alignment horizontal="center" vertical="center" wrapText="1"/>
    </xf>
    <xf numFmtId="0" fontId="14" fillId="0" borderId="8" xfId="0" applyFont="1" applyBorder="1" applyAlignment="1">
      <alignment horizontal="center" vertical="center"/>
    </xf>
    <xf numFmtId="2" fontId="14" fillId="0" borderId="8" xfId="0" applyNumberFormat="1" applyFont="1" applyBorder="1" applyAlignment="1">
      <alignment horizontal="center" vertical="center" wrapText="1"/>
    </xf>
    <xf numFmtId="2" fontId="10" fillId="0" borderId="8" xfId="0" applyNumberFormat="1" applyFont="1" applyBorder="1" applyAlignment="1">
      <alignment horizontal="center" vertical="center"/>
    </xf>
    <xf numFmtId="2" fontId="12" fillId="0" borderId="12" xfId="0" applyNumberFormat="1" applyFont="1" applyBorder="1" applyAlignment="1">
      <alignment horizontal="center" vertical="center"/>
    </xf>
    <xf numFmtId="2" fontId="12" fillId="0" borderId="12" xfId="0" applyNumberFormat="1" applyFont="1" applyBorder="1" applyAlignment="1">
      <alignment horizontal="center" vertical="center"/>
    </xf>
    <xf numFmtId="2" fontId="12" fillId="0" borderId="7"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10" fillId="0" borderId="10" xfId="0" applyFont="1" applyBorder="1" applyAlignment="1">
      <alignment horizontal="left" vertical="center" wrapText="1"/>
    </xf>
    <xf numFmtId="0" fontId="3" fillId="0" borderId="11" xfId="0" applyFont="1" applyBorder="1" applyAlignment="1">
      <alignment horizontal="left" vertical="center" wrapText="1"/>
    </xf>
    <xf numFmtId="0" fontId="10" fillId="0" borderId="1" xfId="0" applyFont="1" applyBorder="1" applyAlignment="1">
      <alignment horizontal="left" vertical="center" wrapText="1"/>
    </xf>
    <xf numFmtId="0" fontId="3" fillId="0" borderId="2"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12" fillId="0" borderId="12" xfId="0" applyFont="1" applyBorder="1" applyAlignment="1">
      <alignment horizontal="center" vertical="center"/>
    </xf>
    <xf numFmtId="0" fontId="12" fillId="0" borderId="7" xfId="0" applyFont="1" applyBorder="1" applyAlignment="1">
      <alignment horizontal="center" vertical="center"/>
    </xf>
    <xf numFmtId="0" fontId="0" fillId="0" borderId="8" xfId="0" applyBorder="1" applyAlignment="1">
      <alignment horizontal="center" vertical="center"/>
    </xf>
    <xf numFmtId="0" fontId="10" fillId="0" borderId="8" xfId="0" applyFont="1" applyBorder="1" applyAlignment="1">
      <alignment horizontal="center" vertical="center"/>
    </xf>
    <xf numFmtId="0" fontId="13" fillId="0" borderId="8" xfId="1" applyFont="1" applyBorder="1" applyAlignment="1" applyProtection="1">
      <alignment horizontal="center" vertical="center"/>
    </xf>
    <xf numFmtId="0" fontId="12" fillId="0" borderId="8" xfId="0" applyFont="1" applyBorder="1" applyAlignment="1">
      <alignment horizontal="center"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0" fillId="0" borderId="0" xfId="0" applyAlignment="1">
      <alignment horizontal="center" wrapText="1"/>
    </xf>
    <xf numFmtId="0" fontId="0" fillId="0" borderId="0" xfId="0" applyAlignment="1">
      <alignment horizont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3"/>
  <sheetViews>
    <sheetView tabSelected="1" topLeftCell="A25" workbookViewId="0">
      <selection activeCell="H32" sqref="H32"/>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6.7109375" style="1" customWidth="1"/>
    <col min="6" max="6" width="14.7109375" style="62" customWidth="1"/>
  </cols>
  <sheetData>
    <row r="1" spans="1:6" ht="22.5" customHeight="1">
      <c r="A1" s="41" t="s">
        <v>44</v>
      </c>
      <c r="B1" s="42"/>
      <c r="C1" s="42"/>
      <c r="D1" s="42"/>
      <c r="E1" s="42"/>
      <c r="F1" s="42"/>
    </row>
    <row r="2" spans="1:6" ht="75" customHeight="1">
      <c r="A2" s="43"/>
      <c r="B2" s="44"/>
      <c r="C2" s="44"/>
      <c r="D2" s="44"/>
      <c r="E2" s="44"/>
      <c r="F2" s="44"/>
    </row>
    <row r="3" spans="1:6" ht="34.5" customHeight="1">
      <c r="A3" s="45" t="s">
        <v>24</v>
      </c>
      <c r="B3" s="46"/>
      <c r="C3" s="46"/>
      <c r="D3" s="46"/>
      <c r="E3" s="46"/>
      <c r="F3" s="46"/>
    </row>
    <row r="4" spans="1:6" ht="36" customHeight="1" thickBot="1">
      <c r="A4" s="47" t="s">
        <v>22</v>
      </c>
      <c r="B4" s="48"/>
      <c r="C4" s="48"/>
      <c r="D4" s="48"/>
      <c r="E4" s="48"/>
      <c r="F4" s="48"/>
    </row>
    <row r="5" spans="1:6" s="1" customFormat="1" ht="45" customHeight="1" thickBot="1">
      <c r="A5" s="4" t="s">
        <v>0</v>
      </c>
      <c r="B5" s="4" t="s">
        <v>1</v>
      </c>
      <c r="C5" s="5" t="s">
        <v>2</v>
      </c>
      <c r="D5" s="4" t="s">
        <v>3</v>
      </c>
      <c r="E5" s="5" t="s">
        <v>4</v>
      </c>
      <c r="F5" s="4" t="s">
        <v>5</v>
      </c>
    </row>
    <row r="6" spans="1:6" ht="285.75" customHeight="1" thickBot="1">
      <c r="A6" s="49">
        <v>1</v>
      </c>
      <c r="B6" s="17" t="s">
        <v>27</v>
      </c>
      <c r="C6" s="51" t="s">
        <v>7</v>
      </c>
      <c r="D6" s="53">
        <v>17</v>
      </c>
      <c r="E6" s="39">
        <v>673.2</v>
      </c>
      <c r="F6" s="38">
        <f>D6*E6</f>
        <v>11444.400000000001</v>
      </c>
    </row>
    <row r="7" spans="1:6" ht="33" customHeight="1" thickBot="1">
      <c r="A7" s="50"/>
      <c r="B7" s="6" t="s">
        <v>6</v>
      </c>
      <c r="C7" s="52"/>
      <c r="D7" s="54"/>
      <c r="E7" s="40"/>
      <c r="F7" s="38"/>
    </row>
    <row r="8" spans="1:6" ht="269.25" customHeight="1" thickBot="1">
      <c r="A8" s="22">
        <v>2</v>
      </c>
      <c r="B8" s="18" t="s">
        <v>26</v>
      </c>
      <c r="C8" s="20" t="s">
        <v>7</v>
      </c>
      <c r="D8" s="30">
        <v>2</v>
      </c>
      <c r="E8" s="31">
        <v>73.7</v>
      </c>
      <c r="F8" s="38">
        <f t="shared" ref="F7:F26" si="0">D8*E8</f>
        <v>147.4</v>
      </c>
    </row>
    <row r="9" spans="1:6" s="26" customFormat="1" ht="84.75" customHeight="1" thickBot="1">
      <c r="A9" s="24">
        <v>3</v>
      </c>
      <c r="B9" s="27" t="s">
        <v>31</v>
      </c>
      <c r="C9" s="25" t="s">
        <v>8</v>
      </c>
      <c r="D9" s="32">
        <v>1</v>
      </c>
      <c r="E9" s="33">
        <v>5942</v>
      </c>
      <c r="F9" s="38">
        <f t="shared" si="0"/>
        <v>5942</v>
      </c>
    </row>
    <row r="10" spans="1:6" ht="152.25" customHeight="1" thickBot="1">
      <c r="A10" s="8">
        <v>4</v>
      </c>
      <c r="B10" s="19" t="s">
        <v>28</v>
      </c>
      <c r="C10" s="7" t="s">
        <v>9</v>
      </c>
      <c r="D10" s="30">
        <v>17</v>
      </c>
      <c r="E10" s="31">
        <v>130.9</v>
      </c>
      <c r="F10" s="38">
        <f t="shared" si="0"/>
        <v>2225.3000000000002</v>
      </c>
    </row>
    <row r="11" spans="1:6" ht="159" customHeight="1" thickBot="1">
      <c r="A11" s="24">
        <v>5</v>
      </c>
      <c r="B11" s="28" t="s">
        <v>36</v>
      </c>
      <c r="C11" s="20" t="s">
        <v>25</v>
      </c>
      <c r="D11" s="30">
        <v>1</v>
      </c>
      <c r="E11" s="34">
        <v>1028.5</v>
      </c>
      <c r="F11" s="38">
        <f t="shared" si="0"/>
        <v>1028.5</v>
      </c>
    </row>
    <row r="12" spans="1:6" ht="109.5" customHeight="1" thickBot="1">
      <c r="A12" s="8">
        <v>6</v>
      </c>
      <c r="B12" s="19" t="s">
        <v>32</v>
      </c>
      <c r="C12" s="7" t="s">
        <v>8</v>
      </c>
      <c r="D12" s="30">
        <v>4</v>
      </c>
      <c r="E12" s="34">
        <v>184.8</v>
      </c>
      <c r="F12" s="38">
        <f t="shared" si="0"/>
        <v>739.2</v>
      </c>
    </row>
    <row r="13" spans="1:6" ht="91.5" customHeight="1" thickBot="1">
      <c r="A13" s="24">
        <v>7</v>
      </c>
      <c r="B13" s="19" t="s">
        <v>35</v>
      </c>
      <c r="C13" s="7" t="s">
        <v>8</v>
      </c>
      <c r="D13" s="30">
        <v>1</v>
      </c>
      <c r="E13" s="34">
        <v>228.8</v>
      </c>
      <c r="F13" s="38">
        <f t="shared" si="0"/>
        <v>228.8</v>
      </c>
    </row>
    <row r="14" spans="1:6" ht="66.75" customHeight="1" thickBot="1">
      <c r="A14" s="8">
        <v>8</v>
      </c>
      <c r="B14" s="19" t="s">
        <v>29</v>
      </c>
      <c r="C14" s="7" t="s">
        <v>8</v>
      </c>
      <c r="D14" s="30">
        <v>4</v>
      </c>
      <c r="E14" s="31">
        <v>464.53</v>
      </c>
      <c r="F14" s="38">
        <f t="shared" si="0"/>
        <v>1858.12</v>
      </c>
    </row>
    <row r="15" spans="1:6" ht="79.5" customHeight="1" thickBot="1">
      <c r="A15" s="24">
        <v>9</v>
      </c>
      <c r="B15" s="6" t="s">
        <v>10</v>
      </c>
      <c r="C15" s="7" t="s">
        <v>8</v>
      </c>
      <c r="D15" s="30">
        <v>4</v>
      </c>
      <c r="E15" s="31">
        <v>94.6</v>
      </c>
      <c r="F15" s="38">
        <f t="shared" si="0"/>
        <v>378.4</v>
      </c>
    </row>
    <row r="16" spans="1:6" ht="82.5" customHeight="1" thickBot="1">
      <c r="A16" s="8">
        <v>10</v>
      </c>
      <c r="B16" s="9" t="s">
        <v>11</v>
      </c>
      <c r="C16" s="20" t="s">
        <v>8</v>
      </c>
      <c r="D16" s="30">
        <v>6</v>
      </c>
      <c r="E16" s="34">
        <v>711.9</v>
      </c>
      <c r="F16" s="38">
        <f t="shared" si="0"/>
        <v>4271.3999999999996</v>
      </c>
    </row>
    <row r="17" spans="1:6" ht="168.75" customHeight="1" thickBot="1">
      <c r="A17" s="24">
        <v>11</v>
      </c>
      <c r="B17" s="18" t="s">
        <v>30</v>
      </c>
      <c r="C17" s="7" t="s">
        <v>8</v>
      </c>
      <c r="D17" s="30">
        <v>1</v>
      </c>
      <c r="E17" s="34">
        <v>3106.48</v>
      </c>
      <c r="F17" s="38">
        <f t="shared" si="0"/>
        <v>3106.48</v>
      </c>
    </row>
    <row r="18" spans="1:6" ht="75" customHeight="1" thickBot="1">
      <c r="A18" s="8">
        <v>12</v>
      </c>
      <c r="B18" s="19" t="s">
        <v>37</v>
      </c>
      <c r="C18" s="20" t="s">
        <v>8</v>
      </c>
      <c r="D18" s="30">
        <v>4</v>
      </c>
      <c r="E18" s="34">
        <v>1863</v>
      </c>
      <c r="F18" s="38">
        <f t="shared" si="0"/>
        <v>7452</v>
      </c>
    </row>
    <row r="19" spans="1:6" ht="153" customHeight="1" thickBot="1">
      <c r="A19" s="24">
        <v>13</v>
      </c>
      <c r="B19" s="29" t="s">
        <v>38</v>
      </c>
      <c r="C19" s="21" t="s">
        <v>8</v>
      </c>
      <c r="D19" s="35">
        <v>4</v>
      </c>
      <c r="E19" s="36">
        <v>271.7</v>
      </c>
      <c r="F19" s="38">
        <f t="shared" si="0"/>
        <v>1086.8</v>
      </c>
    </row>
    <row r="20" spans="1:6" ht="106.5" customHeight="1" thickBot="1">
      <c r="A20" s="8">
        <v>14</v>
      </c>
      <c r="B20" s="29" t="s">
        <v>39</v>
      </c>
      <c r="C20" s="21" t="s">
        <v>8</v>
      </c>
      <c r="D20" s="35">
        <v>4</v>
      </c>
      <c r="E20" s="36">
        <v>90.2</v>
      </c>
      <c r="F20" s="38">
        <f t="shared" si="0"/>
        <v>360.8</v>
      </c>
    </row>
    <row r="21" spans="1:6" ht="73.5" customHeight="1" thickBot="1">
      <c r="A21" s="24">
        <v>15</v>
      </c>
      <c r="B21" s="19" t="s">
        <v>40</v>
      </c>
      <c r="C21" s="20" t="s">
        <v>41</v>
      </c>
      <c r="D21" s="30">
        <v>1</v>
      </c>
      <c r="E21" s="31">
        <v>2283</v>
      </c>
      <c r="F21" s="38">
        <f t="shared" si="0"/>
        <v>2283</v>
      </c>
    </row>
    <row r="22" spans="1:6" ht="38.25" customHeight="1" thickBot="1">
      <c r="A22" s="8">
        <v>16</v>
      </c>
      <c r="B22" s="19" t="s">
        <v>42</v>
      </c>
      <c r="C22" s="20" t="s">
        <v>41</v>
      </c>
      <c r="D22" s="30">
        <v>1</v>
      </c>
      <c r="E22" s="31">
        <v>72.599999999999994</v>
      </c>
      <c r="F22" s="38">
        <f t="shared" si="0"/>
        <v>72.599999999999994</v>
      </c>
    </row>
    <row r="23" spans="1:6" ht="153" customHeight="1" thickBot="1">
      <c r="A23" s="24">
        <v>17</v>
      </c>
      <c r="B23" s="19" t="s">
        <v>43</v>
      </c>
      <c r="C23" s="20" t="s">
        <v>41</v>
      </c>
      <c r="D23" s="30">
        <v>2</v>
      </c>
      <c r="E23" s="31">
        <v>221.1</v>
      </c>
      <c r="F23" s="38">
        <f t="shared" si="0"/>
        <v>442.2</v>
      </c>
    </row>
    <row r="24" spans="1:6" ht="186.75" customHeight="1" thickBot="1">
      <c r="A24" s="8">
        <v>18</v>
      </c>
      <c r="B24" s="6" t="s">
        <v>12</v>
      </c>
      <c r="C24" s="7" t="s">
        <v>8</v>
      </c>
      <c r="D24" s="30">
        <v>1</v>
      </c>
      <c r="E24" s="31">
        <v>862.4</v>
      </c>
      <c r="F24" s="38">
        <f t="shared" si="0"/>
        <v>862.4</v>
      </c>
    </row>
    <row r="25" spans="1:6" ht="103.5" customHeight="1" thickBot="1">
      <c r="A25" s="24">
        <v>19</v>
      </c>
      <c r="B25" s="17" t="s">
        <v>23</v>
      </c>
      <c r="C25" s="23" t="s">
        <v>8</v>
      </c>
      <c r="D25" s="30">
        <v>1</v>
      </c>
      <c r="E25" s="31">
        <v>7920</v>
      </c>
      <c r="F25" s="38">
        <f t="shared" si="0"/>
        <v>7920</v>
      </c>
    </row>
    <row r="26" spans="1:6" ht="57" customHeight="1">
      <c r="A26" s="8">
        <v>20</v>
      </c>
      <c r="B26" s="6" t="s">
        <v>13</v>
      </c>
      <c r="C26" s="7" t="s">
        <v>8</v>
      </c>
      <c r="D26" s="30">
        <v>1</v>
      </c>
      <c r="E26" s="31">
        <v>450</v>
      </c>
      <c r="F26" s="38">
        <f t="shared" si="0"/>
        <v>450</v>
      </c>
    </row>
    <row r="27" spans="1:6" ht="27.95" customHeight="1">
      <c r="A27" s="55"/>
      <c r="B27" s="10"/>
      <c r="C27" s="7"/>
      <c r="D27" s="58" t="s">
        <v>14</v>
      </c>
      <c r="E27" s="58"/>
      <c r="F27" s="31">
        <f>SUM(F6:F26)</f>
        <v>52299.8</v>
      </c>
    </row>
    <row r="28" spans="1:6" ht="27.95" customHeight="1">
      <c r="A28" s="55"/>
      <c r="B28" s="10"/>
      <c r="C28" s="7"/>
      <c r="D28" s="58" t="s">
        <v>15</v>
      </c>
      <c r="E28" s="58"/>
      <c r="F28" s="31">
        <f>F27*18%</f>
        <v>9413.9639999999999</v>
      </c>
    </row>
    <row r="29" spans="1:6" ht="27.95" customHeight="1">
      <c r="A29" s="55"/>
      <c r="B29" s="10"/>
      <c r="C29" s="7"/>
      <c r="D29" s="58" t="s">
        <v>16</v>
      </c>
      <c r="E29" s="58"/>
      <c r="F29" s="31">
        <f>SUM(F27:F28)</f>
        <v>61713.764000000003</v>
      </c>
    </row>
    <row r="30" spans="1:6" ht="27.95" customHeight="1">
      <c r="A30" s="55"/>
      <c r="B30" s="11"/>
      <c r="C30" s="7"/>
      <c r="D30" s="57" t="s">
        <v>17</v>
      </c>
      <c r="E30" s="57"/>
      <c r="F30" s="31">
        <f>F29*1%</f>
        <v>617.13764000000003</v>
      </c>
    </row>
    <row r="31" spans="1:6" ht="27.95" customHeight="1">
      <c r="A31" s="55"/>
      <c r="B31" s="11"/>
      <c r="C31" s="7"/>
      <c r="D31" s="57" t="s">
        <v>18</v>
      </c>
      <c r="E31" s="57"/>
      <c r="F31" s="31">
        <f>SUM(F29:F30)</f>
        <v>62330.901640000004</v>
      </c>
    </row>
    <row r="32" spans="1:6" ht="27.95" customHeight="1">
      <c r="A32" s="55"/>
      <c r="B32" s="6" t="s">
        <v>19</v>
      </c>
      <c r="C32" s="7"/>
      <c r="D32" s="57" t="s">
        <v>20</v>
      </c>
      <c r="E32" s="57"/>
      <c r="F32" s="31">
        <f>F29*3%</f>
        <v>1851.41292</v>
      </c>
    </row>
    <row r="33" spans="1:6" ht="27.95" customHeight="1">
      <c r="A33" s="55"/>
      <c r="B33" s="6" t="s">
        <v>21</v>
      </c>
      <c r="C33" s="7"/>
      <c r="D33" s="56" t="s">
        <v>14</v>
      </c>
      <c r="E33" s="56"/>
      <c r="F33" s="31">
        <f>SUM(F31:F32)</f>
        <v>64182.314560000006</v>
      </c>
    </row>
    <row r="34" spans="1:6" ht="27.95" customHeight="1">
      <c r="A34" s="55"/>
      <c r="B34" s="6"/>
      <c r="C34" s="7"/>
      <c r="D34" s="56" t="s">
        <v>33</v>
      </c>
      <c r="E34" s="56"/>
      <c r="F34" s="37">
        <v>64182</v>
      </c>
    </row>
    <row r="35" spans="1:6" ht="27.95" customHeight="1">
      <c r="A35" s="55"/>
      <c r="B35" s="59" t="s">
        <v>34</v>
      </c>
      <c r="C35" s="60"/>
      <c r="D35" s="60"/>
      <c r="E35" s="60"/>
      <c r="F35" s="60"/>
    </row>
    <row r="36" spans="1:6" ht="7.5" customHeight="1">
      <c r="C36" s="2"/>
      <c r="D36" s="2"/>
      <c r="E36" s="2"/>
      <c r="F36" s="61"/>
    </row>
    <row r="37" spans="1:6" ht="34.5" customHeight="1">
      <c r="C37" s="2"/>
      <c r="D37" s="2"/>
      <c r="E37" s="2"/>
      <c r="F37" s="61"/>
    </row>
    <row r="38" spans="1:6" ht="22.5" customHeight="1">
      <c r="B38" s="12" t="s">
        <v>45</v>
      </c>
      <c r="C38" s="12"/>
      <c r="D38" s="13"/>
      <c r="E38" s="14" t="s">
        <v>47</v>
      </c>
      <c r="F38" s="15"/>
    </row>
    <row r="39" spans="1:6" ht="18" customHeight="1">
      <c r="B39" s="15" t="s">
        <v>46</v>
      </c>
      <c r="C39" s="15"/>
      <c r="D39" s="16"/>
      <c r="E39" s="15" t="s">
        <v>46</v>
      </c>
      <c r="F39" s="15"/>
    </row>
    <row r="43" spans="1:6">
      <c r="F43" s="1"/>
    </row>
  </sheetData>
  <mergeCells count="17">
    <mergeCell ref="A27:A35"/>
    <mergeCell ref="D34:E34"/>
    <mergeCell ref="D30:E30"/>
    <mergeCell ref="D31:E31"/>
    <mergeCell ref="D32:E32"/>
    <mergeCell ref="D33:E33"/>
    <mergeCell ref="D27:E27"/>
    <mergeCell ref="D28:E28"/>
    <mergeCell ref="D29:E29"/>
    <mergeCell ref="B35:F35"/>
    <mergeCell ref="A1:F2"/>
    <mergeCell ref="A3:F3"/>
    <mergeCell ref="A4:F4"/>
    <mergeCell ref="A6:A7"/>
    <mergeCell ref="C6:C7"/>
    <mergeCell ref="D6:D7"/>
    <mergeCell ref="E6:E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TM</cp:lastModifiedBy>
  <cp:lastPrinted>2025-06-20T09:05:03Z</cp:lastPrinted>
  <dcterms:created xsi:type="dcterms:W3CDTF">2006-09-16T00:00:00Z</dcterms:created>
  <dcterms:modified xsi:type="dcterms:W3CDTF">2025-06-20T09:26:38Z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