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4" i="4"/>
  <c r="F23"/>
  <c r="F22"/>
  <c r="F21"/>
  <c r="F20"/>
  <c r="F19"/>
  <c r="F18"/>
  <c r="F17"/>
  <c r="F16"/>
  <c r="F15"/>
  <c r="F14"/>
  <c r="F13"/>
  <c r="F12"/>
  <c r="F11"/>
  <c r="F10"/>
  <c r="F8"/>
  <c r="F6"/>
  <c r="F27" l="1"/>
  <c r="F28" l="1"/>
  <c r="F29" s="1"/>
  <c r="F30" l="1"/>
  <c r="F31" s="1"/>
  <c r="F32"/>
  <c r="F33" l="1"/>
  <c r="F34" s="1"/>
</calcChain>
</file>

<file path=xl/sharedStrings.xml><?xml version="1.0" encoding="utf-8"?>
<sst xmlns="http://schemas.openxmlformats.org/spreadsheetml/2006/main" count="83" uniqueCount="51">
  <si>
    <t>Sl No.</t>
  </si>
  <si>
    <t>Iteam Description</t>
  </si>
  <si>
    <t>Unit</t>
  </si>
  <si>
    <t>Quantity</t>
  </si>
  <si>
    <t>Rate</t>
  </si>
  <si>
    <t>Amount</t>
  </si>
  <si>
    <t>Remarks</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</si>
  <si>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</si>
  <si>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</si>
  <si>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</si>
  <si>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</si>
  <si>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</si>
  <si>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</si>
  <si>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</si>
  <si>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</si>
  <si>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</si>
  <si>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</si>
  <si>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</si>
  <si>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</si>
  <si>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</si>
  <si>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</si>
  <si>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</si>
  <si>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</si>
  <si>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</si>
  <si>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</si>
  <si>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</si>
  <si>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</si>
  <si>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</si>
  <si>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</si>
  <si>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</si>
  <si>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</si>
  <si>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</si>
  <si>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</si>
  <si>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</si>
  <si>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</si>
  <si>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</si>
  <si>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</si>
  <si>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</si>
  <si>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t>NO DISTRICT CHARGES</t>
  </si>
  <si>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</si>
  <si>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</si>
  <si>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</si>
  <si>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</si>
  <si>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</si>
  <si>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</si>
  <si>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</si>
  <si>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ADD  DISTRICT CHARGES 2%</t>
  </si>
  <si>
    <t>ADD  DISTRICT CHARGES(5%)</t>
  </si>
  <si>
    <t>ADD  DISTRICT CHARGES  2%</t>
  </si>
  <si>
    <t>Rupees Fifty One Thousand Nine Hundred Thirty Three Only</t>
  </si>
  <si>
    <t xml:space="preserve">
NAME OF WORK:- ESTIMATE FOR ELECTRICAL WORK OF 2 SEATED PUBLIC/COMMUNITY TOILET AT   BESIDE COMMUNITY HALL,WARD NO-05  UNDER  SAINTHIA  MUNICIPALITY OF WEST BENGAL (MODEL NO - F)
[ASPIRATIONAL PARAMETER]</t>
  </si>
</sst>
</file>

<file path=xl/styles.xml><?xml version="1.0" encoding="utf-8"?>
<styleSheet xmlns="http://schemas.openxmlformats.org/spreadsheetml/2006/main">
  <numFmts count="1">
    <numFmt numFmtId="164" formatCode="_ * #,##0.00_ ;_ * \-#,##0.00_ ;_ * &quot;-&quot;??_ ;_ @_ "/>
  </numFmts>
  <fonts count="1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color theme="10"/>
      <name val="Times New Roman"/>
      <family val="1"/>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8" fillId="0" borderId="0" applyNumberFormat="0" applyFill="0" applyBorder="0" applyAlignment="0" applyProtection="0">
      <alignment vertical="top"/>
      <protection locked="0"/>
    </xf>
    <xf numFmtId="164" fontId="9" fillId="0" borderId="0" applyFont="0" applyFill="0" applyBorder="0" applyAlignment="0" applyProtection="0"/>
  </cellStyleXfs>
  <cellXfs count="4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xf>
    <xf numFmtId="0" fontId="7"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0" fillId="0" borderId="0" xfId="0" applyAlignment="1">
      <alignment vertical="center"/>
    </xf>
    <xf numFmtId="0" fontId="0" fillId="2" borderId="0" xfId="0" applyFill="1"/>
    <xf numFmtId="0" fontId="5"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2" fontId="11"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2" fontId="11"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2" fontId="3" fillId="0" borderId="1" xfId="0" applyNumberFormat="1"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xf>
    <xf numFmtId="0" fontId="0" fillId="0" borderId="1" xfId="0" applyFill="1" applyBorder="1" applyAlignment="1">
      <alignment vertical="center"/>
    </xf>
    <xf numFmtId="0" fontId="7" fillId="0" borderId="1" xfId="0" applyFont="1" applyFill="1" applyBorder="1" applyAlignment="1">
      <alignment wrapText="1"/>
    </xf>
    <xf numFmtId="0" fontId="0" fillId="0" borderId="1" xfId="0" applyFill="1" applyBorder="1"/>
    <xf numFmtId="0" fontId="6" fillId="0" borderId="1" xfId="0" applyFont="1" applyFill="1" applyBorder="1" applyAlignment="1">
      <alignment wrapText="1"/>
    </xf>
    <xf numFmtId="2" fontId="10"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1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1" fillId="0" borderId="1" xfId="0" applyFont="1" applyFill="1" applyBorder="1" applyAlignment="1">
      <alignment horizontal="center" vertical="center"/>
    </xf>
    <xf numFmtId="2" fontId="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0" fontId="12" fillId="0" borderId="1" xfId="0" applyFont="1" applyFill="1" applyBorder="1" applyAlignment="1">
      <alignment horizontal="center" vertical="center"/>
    </xf>
    <xf numFmtId="0" fontId="15" fillId="0" borderId="1" xfId="1" applyFont="1" applyFill="1" applyBorder="1" applyAlignment="1" applyProtection="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4"/>
  <sheetViews>
    <sheetView tabSelected="1" workbookViewId="0">
      <selection sqref="A1:G2"/>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19.140625" style="1" customWidth="1"/>
    <col min="6" max="6" width="14.7109375" customWidth="1"/>
    <col min="7" max="7" width="14.42578125" customWidth="1"/>
  </cols>
  <sheetData>
    <row r="1" spans="1:7" ht="22.5" customHeight="1">
      <c r="A1" s="38" t="s">
        <v>50</v>
      </c>
      <c r="B1" s="38"/>
      <c r="C1" s="38"/>
      <c r="D1" s="38"/>
      <c r="E1" s="38"/>
      <c r="F1" s="38"/>
      <c r="G1" s="38"/>
    </row>
    <row r="2" spans="1:7" ht="79.5" customHeight="1">
      <c r="A2" s="38"/>
      <c r="B2" s="38"/>
      <c r="C2" s="38"/>
      <c r="D2" s="38"/>
      <c r="E2" s="38"/>
      <c r="F2" s="38"/>
      <c r="G2" s="38"/>
    </row>
    <row r="3" spans="1:7" ht="34.5" customHeight="1">
      <c r="A3" s="39" t="s">
        <v>25</v>
      </c>
      <c r="B3" s="40"/>
      <c r="C3" s="40"/>
      <c r="D3" s="40"/>
      <c r="E3" s="40"/>
      <c r="F3" s="40"/>
      <c r="G3" s="40"/>
    </row>
    <row r="4" spans="1:7" ht="36" customHeight="1">
      <c r="A4" s="39" t="s">
        <v>23</v>
      </c>
      <c r="B4" s="40"/>
      <c r="C4" s="40"/>
      <c r="D4" s="40"/>
      <c r="E4" s="40"/>
      <c r="F4" s="40"/>
      <c r="G4" s="40"/>
    </row>
    <row r="5" spans="1:7" s="1" customFormat="1" ht="45" customHeight="1">
      <c r="A5" s="13" t="s">
        <v>0</v>
      </c>
      <c r="B5" s="13" t="s">
        <v>1</v>
      </c>
      <c r="C5" s="13" t="s">
        <v>2</v>
      </c>
      <c r="D5" s="13" t="s">
        <v>3</v>
      </c>
      <c r="E5" s="13" t="s">
        <v>4</v>
      </c>
      <c r="F5" s="13" t="s">
        <v>5</v>
      </c>
      <c r="G5" s="13" t="s">
        <v>6</v>
      </c>
    </row>
    <row r="6" spans="1:7" ht="285.75" customHeight="1">
      <c r="A6" s="42">
        <v>1</v>
      </c>
      <c r="B6" s="14" t="s">
        <v>28</v>
      </c>
      <c r="C6" s="41" t="s">
        <v>8</v>
      </c>
      <c r="D6" s="43">
        <v>12</v>
      </c>
      <c r="E6" s="44">
        <v>642.6</v>
      </c>
      <c r="F6" s="44">
        <f>D6*E6</f>
        <v>7711.2000000000007</v>
      </c>
      <c r="G6" s="41" t="s">
        <v>47</v>
      </c>
    </row>
    <row r="7" spans="1:7" ht="33" customHeight="1">
      <c r="A7" s="42"/>
      <c r="B7" s="15" t="s">
        <v>7</v>
      </c>
      <c r="C7" s="41"/>
      <c r="D7" s="43"/>
      <c r="E7" s="44"/>
      <c r="F7" s="44"/>
      <c r="G7" s="41"/>
    </row>
    <row r="8" spans="1:7" ht="297" customHeight="1">
      <c r="A8" s="16">
        <v>2</v>
      </c>
      <c r="B8" s="17" t="s">
        <v>27</v>
      </c>
      <c r="C8" s="18" t="s">
        <v>8</v>
      </c>
      <c r="D8" s="19">
        <v>2</v>
      </c>
      <c r="E8" s="20">
        <v>70.349999999999994</v>
      </c>
      <c r="F8" s="20">
        <f>E8*D8</f>
        <v>140.69999999999999</v>
      </c>
      <c r="G8" s="21" t="s">
        <v>47</v>
      </c>
    </row>
    <row r="9" spans="1:7" s="12" customFormat="1" ht="131.25" customHeight="1">
      <c r="A9" s="16">
        <v>3</v>
      </c>
      <c r="B9" s="14" t="s">
        <v>32</v>
      </c>
      <c r="C9" s="21" t="s">
        <v>9</v>
      </c>
      <c r="D9" s="19">
        <v>1</v>
      </c>
      <c r="E9" s="20">
        <v>5942</v>
      </c>
      <c r="F9" s="20">
        <v>5942</v>
      </c>
      <c r="G9" s="21" t="s">
        <v>38</v>
      </c>
    </row>
    <row r="10" spans="1:7" ht="180" customHeight="1">
      <c r="A10" s="16">
        <v>4</v>
      </c>
      <c r="B10" s="14" t="s">
        <v>29</v>
      </c>
      <c r="C10" s="21" t="s">
        <v>10</v>
      </c>
      <c r="D10" s="16">
        <v>10</v>
      </c>
      <c r="E10" s="20">
        <v>124.95</v>
      </c>
      <c r="F10" s="22">
        <f t="shared" ref="F10:F24" si="0">E10*D10</f>
        <v>1249.5</v>
      </c>
      <c r="G10" s="21" t="s">
        <v>47</v>
      </c>
    </row>
    <row r="11" spans="1:7" ht="243" customHeight="1">
      <c r="A11" s="16">
        <v>5</v>
      </c>
      <c r="B11" s="14" t="s">
        <v>37</v>
      </c>
      <c r="C11" s="18" t="s">
        <v>26</v>
      </c>
      <c r="D11" s="16">
        <v>1</v>
      </c>
      <c r="E11" s="23">
        <v>981.75</v>
      </c>
      <c r="F11" s="23">
        <f t="shared" si="0"/>
        <v>981.75</v>
      </c>
      <c r="G11" s="21" t="s">
        <v>47</v>
      </c>
    </row>
    <row r="12" spans="1:7" ht="138.75" customHeight="1">
      <c r="A12" s="16">
        <v>6</v>
      </c>
      <c r="B12" s="14" t="s">
        <v>33</v>
      </c>
      <c r="C12" s="21" t="s">
        <v>9</v>
      </c>
      <c r="D12" s="16">
        <v>4</v>
      </c>
      <c r="E12" s="23">
        <v>176.4</v>
      </c>
      <c r="F12" s="22">
        <f t="shared" si="0"/>
        <v>705.6</v>
      </c>
      <c r="G12" s="21" t="s">
        <v>47</v>
      </c>
    </row>
    <row r="13" spans="1:7" ht="88.5">
      <c r="A13" s="16">
        <v>7</v>
      </c>
      <c r="B13" s="14" t="s">
        <v>36</v>
      </c>
      <c r="C13" s="21" t="s">
        <v>9</v>
      </c>
      <c r="D13" s="16">
        <v>1</v>
      </c>
      <c r="E13" s="23">
        <v>218.4</v>
      </c>
      <c r="F13" s="23">
        <f t="shared" si="0"/>
        <v>218.4</v>
      </c>
      <c r="G13" s="21" t="s">
        <v>47</v>
      </c>
    </row>
    <row r="14" spans="1:7" ht="75">
      <c r="A14" s="16">
        <v>8</v>
      </c>
      <c r="B14" s="14" t="s">
        <v>30</v>
      </c>
      <c r="C14" s="21" t="s">
        <v>9</v>
      </c>
      <c r="D14" s="19">
        <v>3</v>
      </c>
      <c r="E14" s="20">
        <v>460.02</v>
      </c>
      <c r="F14" s="20">
        <f t="shared" si="0"/>
        <v>1380.06</v>
      </c>
      <c r="G14" s="21" t="s">
        <v>46</v>
      </c>
    </row>
    <row r="15" spans="1:7" ht="74.25">
      <c r="A15" s="16">
        <v>9</v>
      </c>
      <c r="B15" s="15" t="s">
        <v>11</v>
      </c>
      <c r="C15" s="21" t="s">
        <v>9</v>
      </c>
      <c r="D15" s="19">
        <v>3</v>
      </c>
      <c r="E15" s="20">
        <v>90.3</v>
      </c>
      <c r="F15" s="20">
        <f t="shared" si="0"/>
        <v>270.89999999999998</v>
      </c>
      <c r="G15" s="21" t="s">
        <v>47</v>
      </c>
    </row>
    <row r="16" spans="1:7" ht="74.25">
      <c r="A16" s="16">
        <v>10</v>
      </c>
      <c r="B16" s="24" t="s">
        <v>12</v>
      </c>
      <c r="C16" s="18" t="s">
        <v>9</v>
      </c>
      <c r="D16" s="19">
        <v>3</v>
      </c>
      <c r="E16" s="23">
        <v>682.95</v>
      </c>
      <c r="F16" s="20">
        <f t="shared" si="0"/>
        <v>2048.8500000000004</v>
      </c>
      <c r="G16" s="21" t="s">
        <v>47</v>
      </c>
    </row>
    <row r="17" spans="1:7" ht="179.25">
      <c r="A17" s="16">
        <v>11</v>
      </c>
      <c r="B17" s="17" t="s">
        <v>31</v>
      </c>
      <c r="C17" s="21" t="s">
        <v>9</v>
      </c>
      <c r="D17" s="16">
        <v>1</v>
      </c>
      <c r="E17" s="22">
        <v>3076.32</v>
      </c>
      <c r="F17" s="22">
        <f t="shared" si="0"/>
        <v>3076.32</v>
      </c>
      <c r="G17" s="21" t="s">
        <v>48</v>
      </c>
    </row>
    <row r="18" spans="1:7" ht="90">
      <c r="A18" s="16">
        <v>12</v>
      </c>
      <c r="B18" s="14" t="s">
        <v>39</v>
      </c>
      <c r="C18" s="18" t="s">
        <v>9</v>
      </c>
      <c r="D18" s="19">
        <v>3</v>
      </c>
      <c r="E18" s="23">
        <v>1863</v>
      </c>
      <c r="F18" s="22">
        <f t="shared" si="0"/>
        <v>5589</v>
      </c>
      <c r="G18" s="21" t="s">
        <v>38</v>
      </c>
    </row>
    <row r="19" spans="1:7" ht="150">
      <c r="A19" s="16">
        <v>13</v>
      </c>
      <c r="B19" s="25" t="s">
        <v>40</v>
      </c>
      <c r="C19" s="26" t="s">
        <v>9</v>
      </c>
      <c r="D19" s="27">
        <v>3</v>
      </c>
      <c r="E19" s="28">
        <v>259.35000000000002</v>
      </c>
      <c r="F19" s="22">
        <f t="shared" si="0"/>
        <v>778.05000000000007</v>
      </c>
      <c r="G19" s="21" t="s">
        <v>47</v>
      </c>
    </row>
    <row r="20" spans="1:7" ht="105">
      <c r="A20" s="16">
        <v>14</v>
      </c>
      <c r="B20" s="25" t="s">
        <v>41</v>
      </c>
      <c r="C20" s="26" t="s">
        <v>9</v>
      </c>
      <c r="D20" s="27">
        <v>3</v>
      </c>
      <c r="E20" s="29">
        <v>86.1</v>
      </c>
      <c r="F20" s="22">
        <f t="shared" si="0"/>
        <v>258.29999999999995</v>
      </c>
      <c r="G20" s="21" t="s">
        <v>47</v>
      </c>
    </row>
    <row r="21" spans="1:7" ht="60">
      <c r="A21" s="16">
        <v>15</v>
      </c>
      <c r="B21" s="14" t="s">
        <v>42</v>
      </c>
      <c r="C21" s="18" t="s">
        <v>43</v>
      </c>
      <c r="D21" s="16">
        <v>1</v>
      </c>
      <c r="E21" s="20">
        <v>2283</v>
      </c>
      <c r="F21" s="20">
        <f t="shared" si="0"/>
        <v>2283</v>
      </c>
      <c r="G21" s="21" t="s">
        <v>38</v>
      </c>
    </row>
    <row r="22" spans="1:7" ht="60">
      <c r="A22" s="16">
        <v>16</v>
      </c>
      <c r="B22" s="14" t="s">
        <v>44</v>
      </c>
      <c r="C22" s="18" t="s">
        <v>43</v>
      </c>
      <c r="D22" s="16">
        <v>1</v>
      </c>
      <c r="E22" s="20">
        <v>69.3</v>
      </c>
      <c r="F22" s="20">
        <f t="shared" si="0"/>
        <v>69.3</v>
      </c>
      <c r="G22" s="21" t="s">
        <v>47</v>
      </c>
    </row>
    <row r="23" spans="1:7" ht="150">
      <c r="A23" s="16">
        <v>17</v>
      </c>
      <c r="B23" s="14" t="s">
        <v>45</v>
      </c>
      <c r="C23" s="18" t="s">
        <v>43</v>
      </c>
      <c r="D23" s="16">
        <v>2</v>
      </c>
      <c r="E23" s="20">
        <v>211.05</v>
      </c>
      <c r="F23" s="20">
        <f t="shared" si="0"/>
        <v>422.1</v>
      </c>
      <c r="G23" s="21" t="s">
        <v>47</v>
      </c>
    </row>
    <row r="24" spans="1:7" ht="177.75">
      <c r="A24" s="16">
        <v>18</v>
      </c>
      <c r="B24" s="15" t="s">
        <v>13</v>
      </c>
      <c r="C24" s="21" t="s">
        <v>9</v>
      </c>
      <c r="D24" s="16">
        <v>1</v>
      </c>
      <c r="E24" s="30">
        <v>823.2</v>
      </c>
      <c r="F24" s="30">
        <f t="shared" si="0"/>
        <v>823.2</v>
      </c>
      <c r="G24" s="21" t="s">
        <v>47</v>
      </c>
    </row>
    <row r="25" spans="1:7" ht="120">
      <c r="A25" s="16">
        <v>19</v>
      </c>
      <c r="B25" s="14" t="s">
        <v>24</v>
      </c>
      <c r="C25" s="18" t="s">
        <v>9</v>
      </c>
      <c r="D25" s="19">
        <v>1</v>
      </c>
      <c r="E25" s="20">
        <v>7920</v>
      </c>
      <c r="F25" s="20">
        <v>7920</v>
      </c>
      <c r="G25" s="21" t="s">
        <v>38</v>
      </c>
    </row>
    <row r="26" spans="1:7" ht="45">
      <c r="A26" s="16">
        <v>20</v>
      </c>
      <c r="B26" s="15" t="s">
        <v>14</v>
      </c>
      <c r="C26" s="21" t="s">
        <v>9</v>
      </c>
      <c r="D26" s="16">
        <v>1</v>
      </c>
      <c r="E26" s="30">
        <v>450</v>
      </c>
      <c r="F26" s="30">
        <v>450</v>
      </c>
      <c r="G26" s="21" t="s">
        <v>38</v>
      </c>
    </row>
    <row r="27" spans="1:7" ht="27.95" customHeight="1">
      <c r="A27" s="31"/>
      <c r="B27" s="32"/>
      <c r="C27" s="21"/>
      <c r="D27" s="36" t="s">
        <v>15</v>
      </c>
      <c r="E27" s="36"/>
      <c r="F27" s="20">
        <f>SUM(F6:F26)</f>
        <v>42318.23</v>
      </c>
      <c r="G27" s="33"/>
    </row>
    <row r="28" spans="1:7" ht="27.95" customHeight="1">
      <c r="A28" s="31"/>
      <c r="B28" s="32"/>
      <c r="C28" s="21"/>
      <c r="D28" s="36" t="s">
        <v>16</v>
      </c>
      <c r="E28" s="36"/>
      <c r="F28" s="20">
        <f>F27*0.18</f>
        <v>7617.2813999999998</v>
      </c>
      <c r="G28" s="33"/>
    </row>
    <row r="29" spans="1:7" ht="27.95" customHeight="1">
      <c r="A29" s="31"/>
      <c r="B29" s="32"/>
      <c r="C29" s="21"/>
      <c r="D29" s="36" t="s">
        <v>17</v>
      </c>
      <c r="E29" s="36"/>
      <c r="F29" s="20">
        <f>SUM(F27:F28)</f>
        <v>49935.511400000003</v>
      </c>
      <c r="G29" s="33"/>
    </row>
    <row r="30" spans="1:7" ht="27.95" customHeight="1">
      <c r="A30" s="31"/>
      <c r="B30" s="34"/>
      <c r="C30" s="21"/>
      <c r="D30" s="47" t="s">
        <v>18</v>
      </c>
      <c r="E30" s="47"/>
      <c r="F30" s="20">
        <f>F29*0.01</f>
        <v>499.35511400000001</v>
      </c>
      <c r="G30" s="33"/>
    </row>
    <row r="31" spans="1:7" ht="27.95" customHeight="1">
      <c r="A31" s="31"/>
      <c r="B31" s="34"/>
      <c r="C31" s="21"/>
      <c r="D31" s="47" t="s">
        <v>19</v>
      </c>
      <c r="E31" s="47"/>
      <c r="F31" s="20">
        <f>SUM(F29:F30)</f>
        <v>50434.866514000001</v>
      </c>
      <c r="G31" s="33"/>
    </row>
    <row r="32" spans="1:7" ht="27.95" customHeight="1">
      <c r="A32" s="31"/>
      <c r="B32" s="15" t="s">
        <v>20</v>
      </c>
      <c r="C32" s="21"/>
      <c r="D32" s="47" t="s">
        <v>21</v>
      </c>
      <c r="E32" s="47"/>
      <c r="F32" s="20">
        <f>F29*0.03</f>
        <v>1498.0653420000001</v>
      </c>
      <c r="G32" s="33"/>
    </row>
    <row r="33" spans="1:7" ht="27.95" customHeight="1">
      <c r="A33" s="31"/>
      <c r="B33" s="15" t="s">
        <v>22</v>
      </c>
      <c r="C33" s="21"/>
      <c r="D33" s="46" t="s">
        <v>15</v>
      </c>
      <c r="E33" s="46"/>
      <c r="F33" s="20">
        <f>SUM(F31:F32)</f>
        <v>51932.931856000003</v>
      </c>
      <c r="G33" s="33"/>
    </row>
    <row r="34" spans="1:7" ht="27.95" customHeight="1">
      <c r="A34" s="31"/>
      <c r="B34" s="15"/>
      <c r="C34" s="21"/>
      <c r="D34" s="46" t="s">
        <v>34</v>
      </c>
      <c r="E34" s="46"/>
      <c r="F34" s="35">
        <f>ROUNDUP(F33,0)</f>
        <v>51933</v>
      </c>
      <c r="G34" s="33"/>
    </row>
    <row r="35" spans="1:7" ht="24.75" customHeight="1">
      <c r="A35" s="45" t="s">
        <v>49</v>
      </c>
      <c r="B35" s="45"/>
      <c r="C35" s="45"/>
      <c r="D35" s="45"/>
      <c r="E35" s="45"/>
      <c r="F35" s="45"/>
      <c r="G35" s="45"/>
    </row>
    <row r="36" spans="1:7" ht="27.95" customHeight="1">
      <c r="A36" s="37" t="s">
        <v>35</v>
      </c>
      <c r="B36" s="37"/>
      <c r="C36" s="37"/>
      <c r="D36" s="37"/>
      <c r="E36" s="37"/>
      <c r="F36" s="37"/>
      <c r="G36" s="37"/>
    </row>
    <row r="37" spans="1:7" ht="7.5" customHeight="1">
      <c r="C37" s="2"/>
      <c r="D37" s="2"/>
      <c r="E37" s="2"/>
      <c r="F37" s="2"/>
      <c r="G37" s="2"/>
    </row>
    <row r="38" spans="1:7" ht="34.5" customHeight="1">
      <c r="C38" s="2"/>
      <c r="D38" s="2"/>
      <c r="E38" s="2"/>
      <c r="F38" s="2"/>
      <c r="G38" s="2"/>
    </row>
    <row r="39" spans="1:7" ht="27.75" customHeight="1">
      <c r="B39" s="4"/>
      <c r="C39" s="4"/>
      <c r="D39" s="5"/>
      <c r="E39" s="6"/>
      <c r="F39" s="7"/>
      <c r="G39" s="2"/>
    </row>
    <row r="40" spans="1:7" ht="27.75" customHeight="1">
      <c r="B40" s="8"/>
      <c r="C40" s="8"/>
      <c r="D40" s="9"/>
      <c r="E40" s="10"/>
      <c r="F40" s="7"/>
      <c r="G40" s="2"/>
    </row>
    <row r="44" spans="1:7">
      <c r="F44" s="11"/>
    </row>
  </sheetData>
  <mergeCells count="19">
    <mergeCell ref="D31:E31"/>
    <mergeCell ref="D32:E32"/>
    <mergeCell ref="D33:E33"/>
    <mergeCell ref="D27:E27"/>
    <mergeCell ref="A36:G36"/>
    <mergeCell ref="A1:G2"/>
    <mergeCell ref="A3:G3"/>
    <mergeCell ref="A4:G4"/>
    <mergeCell ref="G6:G7"/>
    <mergeCell ref="A6:A7"/>
    <mergeCell ref="C6:C7"/>
    <mergeCell ref="D6:D7"/>
    <mergeCell ref="E6:E7"/>
    <mergeCell ref="D28:E28"/>
    <mergeCell ref="D29:E29"/>
    <mergeCell ref="A35:G35"/>
    <mergeCell ref="F6:F7"/>
    <mergeCell ref="D34:E34"/>
    <mergeCell ref="D30:E30"/>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User</cp:lastModifiedBy>
  <cp:lastPrinted>2025-05-12T08:35:07Z</cp:lastPrinted>
  <dcterms:created xsi:type="dcterms:W3CDTF">2006-09-16T00:00:00Z</dcterms:created>
  <dcterms:modified xsi:type="dcterms:W3CDTF">2025-05-12T08:45:33Z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