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I:\Madhyamgram Municipality\CT PT\W 28 (Sahara Vidyabhaban)\EST\"/>
    </mc:Choice>
  </mc:AlternateContent>
  <xr:revisionPtr revIDLastSave="0" documentId="13_ncr:1_{EA92E119-AF3F-49BB-BE52-19C0CC33195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1" l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F9" i="1"/>
  <c r="F32" i="1" l="1"/>
  <c r="F33" i="1"/>
  <c r="F34" i="1" s="1"/>
  <c r="F35" i="1" l="1"/>
  <c r="F36" i="1" s="1"/>
  <c r="F37" i="1" s="1"/>
</calcChain>
</file>

<file path=xl/sharedStrings.xml><?xml version="1.0" encoding="utf-8"?>
<sst xmlns="http://schemas.openxmlformats.org/spreadsheetml/2006/main" count="66" uniqueCount="50">
  <si>
    <t>MADHYAMGRAM  MUNICIPALITY</t>
  </si>
  <si>
    <t>FORM 98</t>
  </si>
  <si>
    <t>Estimate No.</t>
  </si>
  <si>
    <t>Sl.No.</t>
  </si>
  <si>
    <t>ESTIMATE FORM</t>
  </si>
  <si>
    <t>Name of Work- ESTIMATE OF NON-SCHEDULE ITEMS FOR CONSTRUCTION OF TOILET BLOCK ( CT/PT) MODEL NO  - F, at Michelnagar, Ward No. 28 under Madhyamgram Municipality
(TOILET SEATS - 2 NOS AND URINAL - 3 NOS)</t>
  </si>
  <si>
    <t xml:space="preserve">Sub Head :- </t>
  </si>
  <si>
    <t xml:space="preserve">    Fund :-</t>
  </si>
  <si>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</si>
  <si>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</si>
  <si>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</si>
  <si>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</si>
  <si>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</si>
  <si>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</si>
  <si>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</si>
  <si>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</si>
  <si>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</si>
  <si>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</si>
  <si>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</si>
  <si>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</si>
  <si>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</si>
  <si>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</si>
  <si>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</si>
  <si>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</si>
  <si>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</si>
  <si>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t>Supplying paper Napkin</t>
  </si>
  <si>
    <t>Supplying Sanitary Napkin ( Whisper or similar make 50 pcs )</t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</si>
  <si>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</si>
  <si>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</si>
  <si>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</si>
  <si>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t>Colin glass or surface cleaner</t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</si>
  <si>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</si>
  <si>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</si>
  <si>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</si>
  <si>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</si>
  <si>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</si>
  <si>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</si>
  <si>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</si>
  <si>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</si>
  <si>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</si>
  <si>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</si>
  <si>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</si>
  <si>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</si>
  <si>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  <family val="1"/>
      </rPr>
      <t>supplying roaster /register for keeping acoount of regular cleanig</t>
    </r>
  </si>
  <si>
    <t>Lettering on Toilet Wall for display of name and contact details of ULB ward number and name of maintanance authority , saniinspector, etc.</t>
  </si>
  <si>
    <t>Total =</t>
  </si>
  <si>
    <t>Add for Labour welfare Cess @ 1 %  =</t>
  </si>
  <si>
    <t>Total with L.W. Cess=</t>
  </si>
  <si>
    <t>Add for Contingency @ 3 % =</t>
  </si>
  <si>
    <t>Total wih Contengency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</si>
</sst>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i/>
      <u/>
      <sz val="11"/>
      <name val="Times New Roman"/>
      <family val="1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top" shrinkToFit="1"/>
    </xf>
    <xf numFmtId="0" fontId="8" fillId="0" borderId="2" xfId="0" applyFont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shrinkToFit="1"/>
    </xf>
    <xf numFmtId="1" fontId="10" fillId="0" borderId="2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" fontId="10" fillId="0" borderId="3" xfId="0" applyNumberFormat="1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1" fontId="10" fillId="0" borderId="4" xfId="0" applyNumberFormat="1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1" fontId="7" fillId="0" borderId="4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1" fontId="10" fillId="0" borderId="5" xfId="0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1" fontId="10" fillId="0" borderId="10" xfId="0" applyNumberFormat="1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1" fontId="10" fillId="0" borderId="2" xfId="0" applyNumberFormat="1" applyFont="1" applyBorder="1" applyAlignment="1">
      <alignment horizontal="right" vertical="center" shrinkToFit="1"/>
    </xf>
    <xf numFmtId="0" fontId="13" fillId="0" borderId="2" xfId="0" applyFont="1" applyBorder="1" applyAlignment="1">
      <alignment horizontal="right"/>
    </xf>
    <xf numFmtId="164" fontId="13" fillId="0" borderId="2" xfId="0" applyNumberFormat="1" applyFont="1" applyBorder="1"/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135635</xdr:rowOff>
    </xdr:from>
    <xdr:to>
      <xdr:col>1</xdr:col>
      <xdr:colOff>1090700</xdr:colOff>
      <xdr:row>44</xdr:row>
      <xdr:rowOff>85724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90EB12-265F-4445-9CE0-33DAC0BB9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165585"/>
          <a:ext cx="1700300" cy="33108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1323976</xdr:colOff>
      <xdr:row>42</xdr:row>
      <xdr:rowOff>138136</xdr:rowOff>
    </xdr:from>
    <xdr:to>
      <xdr:col>1</xdr:col>
      <xdr:colOff>3000375</xdr:colOff>
      <xdr:row>44</xdr:row>
      <xdr:rowOff>75558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F5672F-F273-4D1E-8DD0-ABBF1FBCF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43076" y="11168086"/>
          <a:ext cx="1676399" cy="318422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152400</xdr:colOff>
      <xdr:row>42</xdr:row>
      <xdr:rowOff>152400</xdr:rowOff>
    </xdr:from>
    <xdr:to>
      <xdr:col>5</xdr:col>
      <xdr:colOff>581025</xdr:colOff>
      <xdr:row>44</xdr:row>
      <xdr:rowOff>84395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8ACA04AD-3A3E-4A44-8744-6DDA14ACE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505200" y="11182350"/>
          <a:ext cx="1647825" cy="3129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workbookViewId="0">
      <selection sqref="A1:F1"/>
    </sheetView>
  </sheetViews>
  <sheetFormatPr defaultRowHeight="15" x14ac:dyDescent="0.25"/>
  <cols>
    <col min="2" max="2" width="72.7109375" customWidth="1"/>
  </cols>
  <sheetData>
    <row r="1" spans="1:6" ht="25.5" x14ac:dyDescent="0.3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3" spans="1:6" x14ac:dyDescent="0.25">
      <c r="A3" s="3" t="s">
        <v>2</v>
      </c>
      <c r="B3" s="3"/>
      <c r="C3" s="4"/>
      <c r="D3" s="4"/>
      <c r="E3" s="5" t="s">
        <v>3</v>
      </c>
      <c r="F3" s="5"/>
    </row>
    <row r="4" spans="1:6" x14ac:dyDescent="0.25">
      <c r="A4" s="6" t="s">
        <v>4</v>
      </c>
      <c r="B4" s="6"/>
      <c r="C4" s="6"/>
      <c r="D4" s="6"/>
      <c r="E4" s="6"/>
      <c r="F4" s="6"/>
    </row>
    <row r="5" spans="1:6" x14ac:dyDescent="0.25">
      <c r="A5" s="7" t="s">
        <v>5</v>
      </c>
      <c r="B5" s="7"/>
      <c r="C5" s="7"/>
      <c r="D5" s="7"/>
      <c r="E5" s="7"/>
      <c r="F5" s="7"/>
    </row>
    <row r="6" spans="1:6" x14ac:dyDescent="0.25">
      <c r="A6" s="8" t="s">
        <v>6</v>
      </c>
      <c r="B6" s="8"/>
      <c r="C6" s="8"/>
      <c r="D6" s="8" t="s">
        <v>7</v>
      </c>
      <c r="E6" s="8"/>
      <c r="F6" s="8"/>
    </row>
    <row r="7" spans="1:6" x14ac:dyDescent="0.25">
      <c r="A7" s="9"/>
      <c r="B7" s="9"/>
      <c r="C7" s="9"/>
      <c r="D7" s="9"/>
      <c r="E7" s="9"/>
      <c r="F7" s="9"/>
    </row>
    <row r="8" spans="1:6" x14ac:dyDescent="0.25">
      <c r="A8" s="10" t="s">
        <v>8</v>
      </c>
      <c r="B8" s="11" t="s">
        <v>9</v>
      </c>
      <c r="C8" s="11" t="s">
        <v>10</v>
      </c>
      <c r="D8" s="11" t="s">
        <v>11</v>
      </c>
      <c r="E8" s="11" t="s">
        <v>12</v>
      </c>
      <c r="F8" s="11" t="s">
        <v>13</v>
      </c>
    </row>
    <row r="9" spans="1:6" x14ac:dyDescent="0.25">
      <c r="A9" s="12">
        <v>1</v>
      </c>
      <c r="B9" s="13" t="s">
        <v>14</v>
      </c>
      <c r="C9" s="14">
        <v>5</v>
      </c>
      <c r="D9" s="14">
        <v>350</v>
      </c>
      <c r="E9" s="15" t="s">
        <v>15</v>
      </c>
      <c r="F9" s="16">
        <f>C9*D9</f>
        <v>1750</v>
      </c>
    </row>
    <row r="10" spans="1:6" x14ac:dyDescent="0.25">
      <c r="A10" s="12">
        <f>A9+1</f>
        <v>2</v>
      </c>
      <c r="B10" s="13" t="s">
        <v>16</v>
      </c>
      <c r="C10" s="17">
        <v>5</v>
      </c>
      <c r="D10" s="17">
        <v>3776</v>
      </c>
      <c r="E10" s="18" t="s">
        <v>17</v>
      </c>
      <c r="F10" s="16">
        <f t="shared" ref="F10:F31" si="0">C10*D10</f>
        <v>18880</v>
      </c>
    </row>
    <row r="11" spans="1:6" ht="25.5" x14ac:dyDescent="0.25">
      <c r="A11" s="12">
        <f t="shared" ref="A11:A31" si="1">A10+1</f>
        <v>3</v>
      </c>
      <c r="B11" s="19" t="s">
        <v>18</v>
      </c>
      <c r="C11" s="17">
        <v>5</v>
      </c>
      <c r="D11" s="17">
        <v>1000</v>
      </c>
      <c r="E11" s="15" t="s">
        <v>19</v>
      </c>
      <c r="F11" s="16">
        <f t="shared" si="0"/>
        <v>5000</v>
      </c>
    </row>
    <row r="12" spans="1:6" ht="51" x14ac:dyDescent="0.25">
      <c r="A12" s="12">
        <f t="shared" si="1"/>
        <v>4</v>
      </c>
      <c r="B12" s="13" t="s">
        <v>20</v>
      </c>
      <c r="C12" s="17">
        <v>1</v>
      </c>
      <c r="D12" s="17">
        <v>5000</v>
      </c>
      <c r="E12" s="15" t="s">
        <v>17</v>
      </c>
      <c r="F12" s="16">
        <f t="shared" si="0"/>
        <v>5000</v>
      </c>
    </row>
    <row r="13" spans="1:6" x14ac:dyDescent="0.25">
      <c r="A13" s="12">
        <f t="shared" si="1"/>
        <v>5</v>
      </c>
      <c r="B13" s="13" t="s">
        <v>21</v>
      </c>
      <c r="C13" s="14">
        <v>1</v>
      </c>
      <c r="D13" s="14">
        <v>2071</v>
      </c>
      <c r="E13" s="15" t="s">
        <v>17</v>
      </c>
      <c r="F13" s="16">
        <f t="shared" si="0"/>
        <v>2071</v>
      </c>
    </row>
    <row r="14" spans="1:6" x14ac:dyDescent="0.25">
      <c r="A14" s="12">
        <f t="shared" si="1"/>
        <v>6</v>
      </c>
      <c r="B14" s="20" t="s">
        <v>22</v>
      </c>
      <c r="C14" s="21">
        <v>8</v>
      </c>
      <c r="D14" s="21">
        <v>216</v>
      </c>
      <c r="E14" s="22" t="s">
        <v>23</v>
      </c>
      <c r="F14" s="16">
        <f t="shared" si="0"/>
        <v>1728</v>
      </c>
    </row>
    <row r="15" spans="1:6" x14ac:dyDescent="0.25">
      <c r="A15" s="12">
        <f t="shared" si="1"/>
        <v>7</v>
      </c>
      <c r="B15" s="23" t="s">
        <v>24</v>
      </c>
      <c r="C15" s="24">
        <v>5</v>
      </c>
      <c r="D15" s="24">
        <v>210</v>
      </c>
      <c r="E15" s="25" t="s">
        <v>23</v>
      </c>
      <c r="F15" s="16">
        <f t="shared" si="0"/>
        <v>1050</v>
      </c>
    </row>
    <row r="16" spans="1:6" x14ac:dyDescent="0.25">
      <c r="A16" s="12">
        <f t="shared" si="1"/>
        <v>8</v>
      </c>
      <c r="B16" s="26" t="s">
        <v>25</v>
      </c>
      <c r="C16" s="24">
        <v>5</v>
      </c>
      <c r="D16" s="24">
        <v>50</v>
      </c>
      <c r="E16" s="25" t="s">
        <v>23</v>
      </c>
      <c r="F16" s="16">
        <f t="shared" si="0"/>
        <v>250</v>
      </c>
    </row>
    <row r="17" spans="1:6" x14ac:dyDescent="0.25">
      <c r="A17" s="12">
        <f t="shared" si="1"/>
        <v>9</v>
      </c>
      <c r="B17" s="26" t="s">
        <v>26</v>
      </c>
      <c r="C17" s="24">
        <v>4</v>
      </c>
      <c r="D17" s="24">
        <v>520</v>
      </c>
      <c r="E17" s="25" t="s">
        <v>23</v>
      </c>
      <c r="F17" s="16">
        <f t="shared" si="0"/>
        <v>2080</v>
      </c>
    </row>
    <row r="18" spans="1:6" x14ac:dyDescent="0.25">
      <c r="A18" s="12">
        <f t="shared" si="1"/>
        <v>10</v>
      </c>
      <c r="B18" s="23" t="s">
        <v>27</v>
      </c>
      <c r="C18" s="24">
        <v>4</v>
      </c>
      <c r="D18" s="24">
        <v>300</v>
      </c>
      <c r="E18" s="25" t="s">
        <v>23</v>
      </c>
      <c r="F18" s="16">
        <f t="shared" si="0"/>
        <v>1200</v>
      </c>
    </row>
    <row r="19" spans="1:6" x14ac:dyDescent="0.25">
      <c r="A19" s="12">
        <f t="shared" si="1"/>
        <v>11</v>
      </c>
      <c r="B19" s="23" t="s">
        <v>28</v>
      </c>
      <c r="C19" s="24">
        <v>4</v>
      </c>
      <c r="D19" s="24">
        <v>150</v>
      </c>
      <c r="E19" s="25" t="s">
        <v>23</v>
      </c>
      <c r="F19" s="16">
        <f t="shared" si="0"/>
        <v>600</v>
      </c>
    </row>
    <row r="20" spans="1:6" x14ac:dyDescent="0.25">
      <c r="A20" s="12">
        <f t="shared" si="1"/>
        <v>12</v>
      </c>
      <c r="B20" s="23" t="s">
        <v>29</v>
      </c>
      <c r="C20" s="24">
        <v>4</v>
      </c>
      <c r="D20" s="24">
        <v>350</v>
      </c>
      <c r="E20" s="25" t="s">
        <v>23</v>
      </c>
      <c r="F20" s="16">
        <f t="shared" si="0"/>
        <v>1400</v>
      </c>
    </row>
    <row r="21" spans="1:6" x14ac:dyDescent="0.25">
      <c r="A21" s="12">
        <f t="shared" si="1"/>
        <v>13</v>
      </c>
      <c r="B21" s="26" t="s">
        <v>30</v>
      </c>
      <c r="C21" s="24">
        <v>2</v>
      </c>
      <c r="D21" s="24">
        <v>200</v>
      </c>
      <c r="E21" s="25" t="s">
        <v>31</v>
      </c>
      <c r="F21" s="16">
        <f t="shared" si="0"/>
        <v>400</v>
      </c>
    </row>
    <row r="22" spans="1:6" x14ac:dyDescent="0.25">
      <c r="A22" s="12">
        <f t="shared" si="1"/>
        <v>14</v>
      </c>
      <c r="B22" s="23" t="s">
        <v>32</v>
      </c>
      <c r="C22" s="24">
        <v>2</v>
      </c>
      <c r="D22" s="24">
        <v>145</v>
      </c>
      <c r="E22" s="25" t="s">
        <v>31</v>
      </c>
      <c r="F22" s="16">
        <f t="shared" si="0"/>
        <v>290</v>
      </c>
    </row>
    <row r="23" spans="1:6" x14ac:dyDescent="0.25">
      <c r="A23" s="12">
        <f t="shared" si="1"/>
        <v>15</v>
      </c>
      <c r="B23" s="23" t="s">
        <v>33</v>
      </c>
      <c r="C23" s="24">
        <v>4</v>
      </c>
      <c r="D23" s="24">
        <v>120</v>
      </c>
      <c r="E23" s="25" t="s">
        <v>34</v>
      </c>
      <c r="F23" s="16">
        <f t="shared" si="0"/>
        <v>480</v>
      </c>
    </row>
    <row r="24" spans="1:6" x14ac:dyDescent="0.25">
      <c r="A24" s="12">
        <f t="shared" si="1"/>
        <v>16</v>
      </c>
      <c r="B24" s="23" t="s">
        <v>35</v>
      </c>
      <c r="C24" s="27">
        <v>8</v>
      </c>
      <c r="D24" s="27">
        <v>140</v>
      </c>
      <c r="E24" s="28" t="s">
        <v>36</v>
      </c>
      <c r="F24" s="16">
        <f t="shared" si="0"/>
        <v>1120</v>
      </c>
    </row>
    <row r="25" spans="1:6" x14ac:dyDescent="0.25">
      <c r="A25" s="12">
        <f t="shared" si="1"/>
        <v>17</v>
      </c>
      <c r="B25" s="23" t="s">
        <v>37</v>
      </c>
      <c r="C25" s="24">
        <v>6</v>
      </c>
      <c r="D25" s="24">
        <v>80</v>
      </c>
      <c r="E25" s="25" t="s">
        <v>38</v>
      </c>
      <c r="F25" s="16">
        <f t="shared" si="0"/>
        <v>480</v>
      </c>
    </row>
    <row r="26" spans="1:6" x14ac:dyDescent="0.25">
      <c r="A26" s="12">
        <f t="shared" si="1"/>
        <v>18</v>
      </c>
      <c r="B26" s="29" t="s">
        <v>39</v>
      </c>
      <c r="C26" s="30">
        <v>6</v>
      </c>
      <c r="D26" s="30">
        <v>125</v>
      </c>
      <c r="E26" s="31" t="s">
        <v>23</v>
      </c>
      <c r="F26" s="32">
        <f t="shared" si="0"/>
        <v>750</v>
      </c>
    </row>
    <row r="27" spans="1:6" x14ac:dyDescent="0.25">
      <c r="A27" s="12">
        <f t="shared" si="1"/>
        <v>19</v>
      </c>
      <c r="B27" s="13" t="s">
        <v>40</v>
      </c>
      <c r="C27" s="17">
        <v>4</v>
      </c>
      <c r="D27" s="17">
        <v>170</v>
      </c>
      <c r="E27" s="18" t="s">
        <v>23</v>
      </c>
      <c r="F27" s="16">
        <f t="shared" si="0"/>
        <v>680</v>
      </c>
    </row>
    <row r="28" spans="1:6" ht="25.5" x14ac:dyDescent="0.25">
      <c r="A28" s="12">
        <f t="shared" si="1"/>
        <v>20</v>
      </c>
      <c r="B28" s="13" t="s">
        <v>41</v>
      </c>
      <c r="C28" s="17">
        <v>1</v>
      </c>
      <c r="D28" s="17">
        <v>5000</v>
      </c>
      <c r="E28" s="33" t="s">
        <v>17</v>
      </c>
      <c r="F28" s="34">
        <f t="shared" si="0"/>
        <v>5000</v>
      </c>
    </row>
    <row r="29" spans="1:6" x14ac:dyDescent="0.25">
      <c r="A29" s="12">
        <f t="shared" si="1"/>
        <v>21</v>
      </c>
      <c r="B29" s="13" t="s">
        <v>42</v>
      </c>
      <c r="C29" s="17">
        <v>1</v>
      </c>
      <c r="D29" s="17">
        <v>4000</v>
      </c>
      <c r="E29" s="35" t="s">
        <v>17</v>
      </c>
      <c r="F29" s="16">
        <f t="shared" si="0"/>
        <v>4000</v>
      </c>
    </row>
    <row r="30" spans="1:6" x14ac:dyDescent="0.25">
      <c r="A30" s="12">
        <f t="shared" si="1"/>
        <v>22</v>
      </c>
      <c r="B30" s="36" t="s">
        <v>43</v>
      </c>
      <c r="C30" s="37">
        <v>3</v>
      </c>
      <c r="D30" s="37">
        <v>200</v>
      </c>
      <c r="E30" s="38" t="s">
        <v>15</v>
      </c>
      <c r="F30" s="16">
        <f t="shared" si="0"/>
        <v>600</v>
      </c>
    </row>
    <row r="31" spans="1:6" ht="25.5" x14ac:dyDescent="0.25">
      <c r="A31" s="12">
        <f t="shared" si="1"/>
        <v>23</v>
      </c>
      <c r="B31" s="19" t="s">
        <v>44</v>
      </c>
      <c r="C31" s="17">
        <v>1</v>
      </c>
      <c r="D31" s="17">
        <v>1000</v>
      </c>
      <c r="E31" s="15" t="s">
        <v>17</v>
      </c>
      <c r="F31" s="16">
        <f t="shared" si="0"/>
        <v>1000</v>
      </c>
    </row>
    <row r="32" spans="1:6" x14ac:dyDescent="0.25">
      <c r="A32" s="39" t="s">
        <v>45</v>
      </c>
      <c r="B32" s="39"/>
      <c r="C32" s="39"/>
      <c r="D32" s="39"/>
      <c r="E32" s="39"/>
      <c r="F32" s="16">
        <f>SUM(F9:F31)</f>
        <v>55809</v>
      </c>
    </row>
    <row r="33" spans="1:6" x14ac:dyDescent="0.25">
      <c r="A33" s="39" t="s">
        <v>46</v>
      </c>
      <c r="B33" s="39"/>
      <c r="C33" s="39"/>
      <c r="D33" s="39"/>
      <c r="E33" s="39"/>
      <c r="F33" s="16">
        <f>F32*1%</f>
        <v>558.09</v>
      </c>
    </row>
    <row r="34" spans="1:6" x14ac:dyDescent="0.25">
      <c r="A34" s="40" t="s">
        <v>47</v>
      </c>
      <c r="B34" s="40"/>
      <c r="C34" s="40"/>
      <c r="D34" s="40"/>
      <c r="E34" s="40"/>
      <c r="F34" s="16">
        <f>SUM(F32:F33)</f>
        <v>56367.09</v>
      </c>
    </row>
    <row r="35" spans="1:6" x14ac:dyDescent="0.25">
      <c r="A35" s="39" t="s">
        <v>48</v>
      </c>
      <c r="B35" s="39"/>
      <c r="C35" s="39"/>
      <c r="D35" s="39"/>
      <c r="E35" s="39"/>
      <c r="F35" s="16">
        <f>F34*3%</f>
        <v>1691.0126999999998</v>
      </c>
    </row>
    <row r="36" spans="1:6" x14ac:dyDescent="0.25">
      <c r="A36" s="40" t="s">
        <v>49</v>
      </c>
      <c r="B36" s="40"/>
      <c r="C36" s="40"/>
      <c r="D36" s="40"/>
      <c r="E36" s="40"/>
      <c r="F36" s="16">
        <f>SUM(F34:F35)</f>
        <v>58058.102699999996</v>
      </c>
    </row>
    <row r="37" spans="1:6" x14ac:dyDescent="0.25">
      <c r="A37" s="41" t="s">
        <v>45</v>
      </c>
      <c r="B37" s="41"/>
      <c r="C37" s="41"/>
      <c r="D37" s="41"/>
      <c r="E37" s="41"/>
      <c r="F37" s="42">
        <f>ROUNDUP(F36,0)</f>
        <v>58059</v>
      </c>
    </row>
    <row r="39" spans="1:6" x14ac:dyDescent="0.25">
      <c r="A39" s="43" t="e">
        <f ca="1">spell(F37)</f>
        <v>#NAME?</v>
      </c>
      <c r="B39" s="43"/>
      <c r="C39" s="43"/>
      <c r="D39" s="43"/>
      <c r="E39" s="43"/>
      <c r="F39" s="43"/>
    </row>
  </sheetData>
  <mergeCells count="17">
    <mergeCell ref="A34:E34"/>
    <mergeCell ref="A35:E35"/>
    <mergeCell ref="A36:E36"/>
    <mergeCell ref="A37:E37"/>
    <mergeCell ref="A39:F39"/>
    <mergeCell ref="A5:F5"/>
    <mergeCell ref="A6:C6"/>
    <mergeCell ref="D6:F6"/>
    <mergeCell ref="A7:F7"/>
    <mergeCell ref="A32:E32"/>
    <mergeCell ref="A33:E33"/>
    <mergeCell ref="A1:F1"/>
    <mergeCell ref="A2:F2"/>
    <mergeCell ref="A3:B3"/>
    <mergeCell ref="C3:D3"/>
    <mergeCell ref="E3:F3"/>
    <mergeCell ref="A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Sinha</dc:creator>
  <cp:lastModifiedBy>Rohan Sinha</cp:lastModifiedBy>
  <dcterms:created xsi:type="dcterms:W3CDTF">2015-06-05T18:17:20Z</dcterms:created>
  <dcterms:modified xsi:type="dcterms:W3CDTF">2025-10-27T18:37:58Z</dcterms:modified>
</cp:coreProperties>
</file>